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<sst xmlns="http://schemas.openxmlformats.org/spreadsheetml/2006/main" count="110" uniqueCount="73">
  <si>
    <t>(iznosi u tisućama kuna, plaće u kunama)</t>
  </si>
  <si>
    <t>Opis</t>
  </si>
  <si>
    <t>RH</t>
  </si>
  <si>
    <t>BPŽ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</si>
  <si>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</si>
  <si>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</si>
  <si>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</si>
  <si>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</si>
  <si>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</si>
  <si>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</si>
  <si>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</si>
  <si>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</si>
  <si>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</si>
  <si>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</si>
  <si>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</si>
  <si>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</si>
  <si>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</si>
  <si>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</si>
  <si>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 xml:space="preserve">Prosječna mjeseč. neto plaće po zaposlenom </t>
  </si>
  <si>
    <t>Izvor: Fina, Registar godišnjih financijskih izvještaja</t>
  </si>
  <si>
    <t>Slavonski Brod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</si>
  <si>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</si>
  <si>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</si>
  <si>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</si>
  <si>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</si>
  <si>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</si>
  <si>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</si>
  <si>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</si>
  <si>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</si>
  <si>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</si>
  <si>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</si>
  <si>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</si>
  <si>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</si>
  <si>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</si>
  <si>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</si>
  <si>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2019.</t>
  </si>
  <si>
    <t>Proizvodnja metalnih konstrukcija i njihovih dijelova</t>
  </si>
  <si>
    <t>Proizvodnja parnih kotlova, osim kotlova za centralno grijanje toplom vodom</t>
  </si>
  <si>
    <t>Proizvodnja motornih vozila</t>
  </si>
  <si>
    <t>Lijevanje lakih metala</t>
  </si>
  <si>
    <t>Udio BPŽ
u RH (u %)</t>
  </si>
  <si>
    <t>Udio grada u RH (u %)</t>
  </si>
  <si>
    <t>Udio grada u BPŽ (u %)</t>
  </si>
  <si>
    <t>Ukupno 5 najvećih prema dobiti razdoblja</t>
  </si>
  <si>
    <t>Udio top 5  u ukupnoj dobiti razdoblja grada Slavonskog Broda</t>
  </si>
  <si>
    <t>Ukupno 5 najvećih prema ukupnim prihodima</t>
  </si>
  <si>
    <t>Udio top 5  u ukupnim prihodima grada Slavonskog Broda</t>
  </si>
  <si>
    <t>Udio top 5  u ukupnom izvozu grada Slavonskog Broda</t>
  </si>
  <si>
    <t>Šifra djelatnosti</t>
  </si>
  <si>
    <t>Opis djelatnosti</t>
  </si>
  <si>
    <t>Tablica 1. Usporedba financijskih rezultata poslovanja poduzetnika u RH, Brodsko-posavskoj županiji i Slavonskom Brodu u 2020. godini</t>
  </si>
  <si>
    <t>Ukupno svi poduzetnici (1.229)</t>
  </si>
  <si>
    <t>2020.</t>
  </si>
  <si>
    <t>ĐURO ĐAKOVIĆ MONTAŽA d.o.o.</t>
  </si>
  <si>
    <t>ĐURO ĐAKOVIĆ TERMOENERGETSKA POSTROJENJA d.o.o.</t>
  </si>
  <si>
    <t>HIDROMONT INDUSTRIJSKA MONTAŽA d.o.o.</t>
  </si>
  <si>
    <t>SLAVONIJA OIE d.o.o.</t>
  </si>
  <si>
    <t>BAŠIĆ-COMMERCE d.o.o.</t>
  </si>
  <si>
    <t>ĐURO ĐAKOVIĆ SPECIJALNA VOZILA d.d.</t>
  </si>
  <si>
    <t>VINDON d.o.o.</t>
  </si>
  <si>
    <t>SAINT JEAN INDUSTRIES d.o.o.</t>
  </si>
  <si>
    <t xml:space="preserve">Konsolidirani financijski rezultat – dobit (+) ili gubitak (-) razdoblja </t>
  </si>
  <si>
    <t>Ukupni prihodi</t>
  </si>
  <si>
    <t>Privatno nakon pretvorbe</t>
  </si>
  <si>
    <t>Privatno od osnivanja</t>
  </si>
  <si>
    <t>Mješovito s preko 50% državnog kapitala</t>
  </si>
  <si>
    <t>25.11</t>
  </si>
  <si>
    <t>29.10</t>
  </si>
  <si>
    <t>25.30</t>
  </si>
  <si>
    <t>24.53</t>
  </si>
  <si>
    <t xml:space="preserve">Tablica 2.  Rang lista top 5 poduzetnika sa sjedištem u Slavonskom Brodu prema ukupnim prihodima u 2020. godini </t>
  </si>
  <si>
    <t xml:space="preserve">Tablica 3. Top 5 poduzetnika sa sjedištem u Slavonskom Brodu prema ostvarenoj dobiti razdoblja u 2020. godini </t>
  </si>
  <si>
    <t>Tablica 4. Rang lista top 5 poduzetnika sa sjedištem u Slavonskom Brodu prema izvozu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</si>
</sst>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5" fontId="7" fillId="5" borderId="1" xfId="0" applyNumberFormat="1" applyFont="1" applyFill="1" applyBorder="1" applyAlignment="1">
      <alignment horizontal="right" vertical="center" wrapText="1"/>
    </xf>
    <xf numFmtId="164" fontId="2" fillId="5" borderId="2" xfId="0" applyNumberFormat="1" applyFont="1" applyFill="1" applyBorder="1" applyAlignment="1">
      <alignment horizontal="right" vertical="center" wrapText="1"/>
    </xf>
    <xf numFmtId="165" fontId="7" fillId="5" borderId="2" xfId="0" applyNumberFormat="1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164" fontId="6" fillId="3" borderId="12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164" fontId="1" fillId="3" borderId="10" xfId="0" applyNumberFormat="1" applyFont="1" applyFill="1" applyBorder="1" applyAlignment="1">
      <alignment horizontal="right" vertical="center" wrapText="1"/>
    </xf>
    <xf numFmtId="165" fontId="7" fillId="3" borderId="11" xfId="0" applyNumberFormat="1" applyFont="1" applyFill="1" applyBorder="1" applyAlignment="1">
      <alignment horizontal="right" vertical="center" wrapText="1"/>
    </xf>
    <xf numFmtId="165" fontId="7" fillId="3" borderId="14" xfId="0" applyNumberFormat="1" applyFont="1" applyFill="1" applyBorder="1" applyAlignment="1">
      <alignment horizontal="right" vertical="center" wrapText="1"/>
    </xf>
    <xf numFmtId="165" fontId="8" fillId="3" borderId="14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right" vertical="center" wrapText="1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8" fillId="0" borderId="16" xfId="0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</cellXfs>
  <cellStyles count="3">
    <cellStyle name="Normalno" xfId="0" builtinId="0"/>
    <cellStyle name="Normalno 2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1301862</xdr:colOff>
      <xdr:row>1</xdr:row>
      <xdr:rowOff>180976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216137" cy="29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76200</xdr:rowOff>
    </xdr:from>
    <xdr:to>
      <xdr:col>1</xdr:col>
      <xdr:colOff>828676</xdr:colOff>
      <xdr:row>1</xdr:row>
      <xdr:rowOff>170156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2" y="76200"/>
          <a:ext cx="1114424" cy="284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57149</xdr:rowOff>
    </xdr:from>
    <xdr:to>
      <xdr:col>1</xdr:col>
      <xdr:colOff>847725</xdr:colOff>
      <xdr:row>1</xdr:row>
      <xdr:rowOff>180975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49"/>
          <a:ext cx="1152525" cy="31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85724</xdr:rowOff>
    </xdr:from>
    <xdr:to>
      <xdr:col>2</xdr:col>
      <xdr:colOff>207620</xdr:colOff>
      <xdr:row>2</xdr:row>
      <xdr:rowOff>9525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2" y="85724"/>
          <a:ext cx="1255368" cy="30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A4" sqref="A4:G4"/>
    </sheetView>
  </sheetViews>
  <sheetFormatPr defaultRowHeight="15" x14ac:dyDescent="0.25"/>
  <cols>
    <col min="1" max="1" width="37.28515625" customWidth="1"/>
    <col min="2" max="2" width="10.85546875" bestFit="1" customWidth="1"/>
    <col min="3" max="3" width="10.85546875" customWidth="1"/>
    <col min="4" max="4" width="8.7109375" customWidth="1"/>
    <col min="5" max="5" width="14.140625" customWidth="1"/>
    <col min="6" max="6" width="9.7109375" customWidth="1"/>
    <col min="7" max="7" width="10.28515625" customWidth="1"/>
    <col min="9" max="9" width="13.7109375" customWidth="1"/>
  </cols>
  <sheetData>
    <row r="3" spans="1:8" x14ac:dyDescent="0.25">
      <c r="A3" s="61" t="s">
        <v>50</v>
      </c>
      <c r="B3" s="62"/>
      <c r="C3" s="62"/>
      <c r="D3" s="62"/>
      <c r="E3" s="62"/>
      <c r="F3" s="62"/>
      <c r="G3" s="62"/>
      <c r="H3" s="62"/>
    </row>
    <row r="4" spans="1:8" x14ac:dyDescent="0.25">
      <c r="A4" s="66" t="s">
        <v>0</v>
      </c>
      <c r="B4" s="66"/>
      <c r="C4" s="66"/>
      <c r="D4" s="66"/>
      <c r="E4" s="66"/>
      <c r="F4" s="66"/>
      <c r="G4" s="66"/>
      <c r="H4" s="62"/>
    </row>
    <row r="5" spans="1:8" x14ac:dyDescent="0.25">
      <c r="A5" s="51" t="s">
        <v>1</v>
      </c>
      <c r="B5" s="51" t="s">
        <v>2</v>
      </c>
      <c r="C5" s="51" t="s">
        <v>3</v>
      </c>
      <c r="D5" s="50" t="s">
        <v>40</v>
      </c>
      <c r="E5" s="51" t="s">
        <v>20</v>
      </c>
      <c r="F5" s="49" t="s">
        <v>41</v>
      </c>
      <c r="G5" s="49" t="s">
        <v>42</v>
      </c>
    </row>
    <row r="6" spans="1:8" x14ac:dyDescent="0.25">
      <c r="A6" s="52"/>
      <c r="B6" s="52"/>
      <c r="C6" s="52"/>
      <c r="D6" s="53"/>
      <c r="E6" s="52"/>
      <c r="F6" s="50"/>
      <c r="G6" s="50"/>
    </row>
    <row r="7" spans="1:8" x14ac:dyDescent="0.25">
      <c r="A7" s="1" t="s">
        <v>4</v>
      </c>
      <c r="B7" s="13">
        <v>139009</v>
      </c>
      <c r="C7" s="13">
        <v>2151</v>
      </c>
      <c r="D7" s="3">
        <f>C7/B7*100</f>
        <v>1.5473818241984332</v>
      </c>
      <c r="E7" s="13">
        <v>1229</v>
      </c>
      <c r="F7" s="4">
        <f>E7/B7*100</f>
        <v>0.88411541698738927</v>
      </c>
      <c r="G7" s="4">
        <f>E7/C7*100</f>
        <v>57.136215713621574</v>
      </c>
    </row>
    <row r="8" spans="1:8" x14ac:dyDescent="0.25">
      <c r="A8" s="1" t="s">
        <v>5</v>
      </c>
      <c r="B8" s="13">
        <v>82743</v>
      </c>
      <c r="C8" s="13">
        <v>1549</v>
      </c>
      <c r="D8" s="3">
        <f>C8/B8*100</f>
        <v>1.8720616849763727</v>
      </c>
      <c r="E8" s="13">
        <v>874</v>
      </c>
      <c r="F8" s="4">
        <f t="shared" ref="F8:F22" si="0">E8/B8*100</f>
        <v>1.056282706694222</v>
      </c>
      <c r="G8" s="4">
        <f t="shared" ref="G8:G17" si="1">E8/C8*100</f>
        <v>56.423499031633305</v>
      </c>
    </row>
    <row r="9" spans="1:8" x14ac:dyDescent="0.25">
      <c r="A9" s="2" t="s">
        <v>6</v>
      </c>
      <c r="B9" s="14">
        <v>56266</v>
      </c>
      <c r="C9" s="14">
        <v>602</v>
      </c>
      <c r="D9" s="5">
        <f t="shared" ref="D8:D22" si="2">C9/B9*100</f>
        <v>1.0699178900223936</v>
      </c>
      <c r="E9" s="14">
        <v>355</v>
      </c>
      <c r="F9" s="4">
        <f>E9/B9*100</f>
        <v>0.63093164610955099</v>
      </c>
      <c r="G9" s="6">
        <f t="shared" si="1"/>
        <v>58.970099667774093</v>
      </c>
    </row>
    <row r="10" spans="1:8" x14ac:dyDescent="0.25">
      <c r="A10" s="30" t="s">
        <v>7</v>
      </c>
      <c r="B10" s="31">
        <v>947874</v>
      </c>
      <c r="C10" s="31">
        <v>18883</v>
      </c>
      <c r="D10" s="32">
        <f t="shared" si="2"/>
        <v>1.992142415553122</v>
      </c>
      <c r="E10" s="33">
        <v>12168</v>
      </c>
      <c r="F10" s="41">
        <f t="shared" si="0"/>
        <v>1.2837149241354864</v>
      </c>
      <c r="G10" s="41">
        <f t="shared" si="1"/>
        <v>64.438913308266706</v>
      </c>
    </row>
    <row r="11" spans="1:8" x14ac:dyDescent="0.25">
      <c r="A11" s="34" t="s">
        <v>8</v>
      </c>
      <c r="B11" s="35">
        <v>743841185.06299996</v>
      </c>
      <c r="C11" s="35">
        <v>10865048.342</v>
      </c>
      <c r="D11" s="36">
        <f t="shared" si="2"/>
        <v>1.4606677554537102</v>
      </c>
      <c r="E11" s="37">
        <v>6056774.2779999999</v>
      </c>
      <c r="F11" s="42">
        <f t="shared" si="0"/>
        <v>0.81425637617618862</v>
      </c>
      <c r="G11" s="42">
        <f t="shared" si="1"/>
        <v>55.745488536732005</v>
      </c>
    </row>
    <row r="12" spans="1:8" x14ac:dyDescent="0.25">
      <c r="A12" s="34" t="s">
        <v>9</v>
      </c>
      <c r="B12" s="35">
        <v>716928917.81299996</v>
      </c>
      <c r="C12" s="35">
        <v>10398448.65</v>
      </c>
      <c r="D12" s="36">
        <f t="shared" si="2"/>
        <v>1.4504155700289771</v>
      </c>
      <c r="E12" s="37">
        <v>5867874.8720000004</v>
      </c>
      <c r="F12" s="42">
        <f t="shared" si="0"/>
        <v>0.81847373236108556</v>
      </c>
      <c r="G12" s="42">
        <f t="shared" si="1"/>
        <v>56.430291378127841</v>
      </c>
    </row>
    <row r="13" spans="1:8" x14ac:dyDescent="0.25">
      <c r="A13" s="34" t="s">
        <v>10</v>
      </c>
      <c r="B13" s="35">
        <v>52546652.156999998</v>
      </c>
      <c r="C13" s="35">
        <v>768948.88300000003</v>
      </c>
      <c r="D13" s="36">
        <f t="shared" si="2"/>
        <v>1.463364175328465</v>
      </c>
      <c r="E13" s="37">
        <v>377070.65399999998</v>
      </c>
      <c r="F13" s="42">
        <f t="shared" si="0"/>
        <v>0.71759215577308388</v>
      </c>
      <c r="G13" s="42">
        <f t="shared" si="1"/>
        <v>49.037154788350215</v>
      </c>
    </row>
    <row r="14" spans="1:8" x14ac:dyDescent="0.25">
      <c r="A14" s="34" t="s">
        <v>11</v>
      </c>
      <c r="B14" s="35">
        <v>25634384.910999998</v>
      </c>
      <c r="C14" s="35">
        <v>302349.19099999999</v>
      </c>
      <c r="D14" s="36">
        <f t="shared" si="2"/>
        <v>1.1794673133360756</v>
      </c>
      <c r="E14" s="37">
        <v>188171.24799999999</v>
      </c>
      <c r="F14" s="42">
        <f t="shared" si="0"/>
        <v>0.73405797975380183</v>
      </c>
      <c r="G14" s="42">
        <f>E14/C14*100</f>
        <v>62.236398707612217</v>
      </c>
    </row>
    <row r="15" spans="1:8" x14ac:dyDescent="0.25">
      <c r="A15" s="34" t="s">
        <v>12</v>
      </c>
      <c r="B15" s="35">
        <v>45922061.957000002</v>
      </c>
      <c r="C15" s="35">
        <v>664726.70200000005</v>
      </c>
      <c r="D15" s="36">
        <f t="shared" si="2"/>
        <v>1.4475105726359361</v>
      </c>
      <c r="E15" s="37">
        <v>323447.46100000001</v>
      </c>
      <c r="F15" s="42">
        <f t="shared" si="0"/>
        <v>0.70434002136678053</v>
      </c>
      <c r="G15" s="42">
        <f t="shared" si="1"/>
        <v>48.658713427161224</v>
      </c>
    </row>
    <row r="16" spans="1:8" x14ac:dyDescent="0.25">
      <c r="A16" s="34" t="s">
        <v>13</v>
      </c>
      <c r="B16" s="35">
        <v>24951972.693</v>
      </c>
      <c r="C16" s="35">
        <v>303920.40000000002</v>
      </c>
      <c r="D16" s="36">
        <f t="shared" si="2"/>
        <v>1.2180215317615408</v>
      </c>
      <c r="E16" s="37">
        <v>189728.6</v>
      </c>
      <c r="F16" s="42">
        <f t="shared" si="0"/>
        <v>0.76037515083216756</v>
      </c>
      <c r="G16" s="42">
        <f t="shared" si="1"/>
        <v>62.427069719571307</v>
      </c>
    </row>
    <row r="17" spans="1:7" ht="26.25" customHeight="1" x14ac:dyDescent="0.25">
      <c r="A17" s="38" t="s">
        <v>61</v>
      </c>
      <c r="B17" s="39">
        <v>20970089.263999999</v>
      </c>
      <c r="C17" s="39">
        <v>360806.30200000003</v>
      </c>
      <c r="D17" s="40">
        <f t="shared" si="2"/>
        <v>1.7205758995952742</v>
      </c>
      <c r="E17" s="45">
        <v>133718.861</v>
      </c>
      <c r="F17" s="43">
        <f>E17/B17*100</f>
        <v>0.63766472005228569</v>
      </c>
      <c r="G17" s="43">
        <f>E17/C17*100</f>
        <v>37.061121232854738</v>
      </c>
    </row>
    <row r="18" spans="1:7" x14ac:dyDescent="0.25">
      <c r="A18" s="34" t="s">
        <v>14</v>
      </c>
      <c r="B18" s="35">
        <v>140998569.90000001</v>
      </c>
      <c r="C18" s="35">
        <v>3480258.3160000001</v>
      </c>
      <c r="D18" s="36">
        <f t="shared" si="2"/>
        <v>2.4682933440163919</v>
      </c>
      <c r="E18" s="37">
        <v>1890148.9790000001</v>
      </c>
      <c r="F18" s="42">
        <f t="shared" si="0"/>
        <v>1.3405447873269529</v>
      </c>
      <c r="G18" s="42">
        <f>E18/C18*100</f>
        <v>54.310594426577616</v>
      </c>
    </row>
    <row r="19" spans="1:7" x14ac:dyDescent="0.25">
      <c r="A19" s="34" t="s">
        <v>15</v>
      </c>
      <c r="B19" s="35">
        <v>126418162.427</v>
      </c>
      <c r="C19" s="35">
        <v>1462962.8389999999</v>
      </c>
      <c r="D19" s="36">
        <f t="shared" si="2"/>
        <v>1.1572410252718124</v>
      </c>
      <c r="E19" s="37">
        <v>812131.61</v>
      </c>
      <c r="F19" s="42">
        <f t="shared" si="0"/>
        <v>0.64241687618973609</v>
      </c>
      <c r="G19" s="42">
        <f t="shared" ref="G19:G22" si="3">E19/C19*100</f>
        <v>55.512798298767997</v>
      </c>
    </row>
    <row r="20" spans="1:7" x14ac:dyDescent="0.25">
      <c r="A20" s="34" t="s">
        <v>16</v>
      </c>
      <c r="B20" s="35">
        <v>14580407.472999999</v>
      </c>
      <c r="C20" s="35">
        <v>2017295.477</v>
      </c>
      <c r="D20" s="36">
        <f t="shared" si="2"/>
        <v>13.835659124997898</v>
      </c>
      <c r="E20" s="37">
        <v>1078017.3689999999</v>
      </c>
      <c r="F20" s="42">
        <f t="shared" si="0"/>
        <v>7.3936024833069496</v>
      </c>
      <c r="G20" s="42">
        <f t="shared" si="3"/>
        <v>53.438744164695315</v>
      </c>
    </row>
    <row r="21" spans="1:7" x14ac:dyDescent="0.25">
      <c r="A21" s="34" t="s">
        <v>17</v>
      </c>
      <c r="B21" s="35">
        <v>12944</v>
      </c>
      <c r="C21" s="35">
        <v>173</v>
      </c>
      <c r="D21" s="36">
        <f t="shared" si="2"/>
        <v>1.3365265760197775</v>
      </c>
      <c r="E21" s="37">
        <v>101</v>
      </c>
      <c r="F21" s="42">
        <f t="shared" si="0"/>
        <v>0.78028430160692208</v>
      </c>
      <c r="G21" s="42">
        <f t="shared" si="3"/>
        <v>58.381502890173408</v>
      </c>
    </row>
    <row r="22" spans="1:7" x14ac:dyDescent="0.25">
      <c r="A22" s="34" t="s">
        <v>33</v>
      </c>
      <c r="B22" s="35">
        <v>25540966.237</v>
      </c>
      <c r="C22" s="35">
        <v>196900.761</v>
      </c>
      <c r="D22" s="36">
        <f t="shared" si="2"/>
        <v>0.77092134719147432</v>
      </c>
      <c r="E22" s="37">
        <v>124613.25599999999</v>
      </c>
      <c r="F22" s="42">
        <f t="shared" si="0"/>
        <v>0.487895621660071</v>
      </c>
      <c r="G22" s="42">
        <f t="shared" si="3"/>
        <v>63.287340976808103</v>
      </c>
    </row>
    <row r="23" spans="1:7" ht="15" customHeight="1" x14ac:dyDescent="0.25">
      <c r="A23" s="34" t="s">
        <v>18</v>
      </c>
      <c r="B23" s="35">
        <v>5970.8372666092755</v>
      </c>
      <c r="C23" s="35">
        <v>5325.8951393669786</v>
      </c>
      <c r="D23" s="36" t="s">
        <v>34</v>
      </c>
      <c r="E23" s="37">
        <v>5637.9068047337278</v>
      </c>
      <c r="F23" s="44" t="s">
        <v>34</v>
      </c>
      <c r="G23" s="44" t="s">
        <v>34</v>
      </c>
    </row>
    <row r="24" spans="1:7" x14ac:dyDescent="0.25">
      <c r="A24" s="65" t="s">
        <v>19</v>
      </c>
      <c r="E24" s="29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4" sqref="A4:E4"/>
    </sheetView>
  </sheetViews>
  <sheetFormatPr defaultRowHeight="15" x14ac:dyDescent="0.25"/>
  <cols>
    <col min="1" max="1" width="5.42578125" customWidth="1"/>
    <col min="2" max="2" width="12.5703125" customWidth="1"/>
    <col min="3" max="3" width="50.7109375" customWidth="1"/>
    <col min="4" max="4" width="22.42578125" customWidth="1"/>
    <col min="5" max="5" width="12.28515625" customWidth="1"/>
    <col min="13" max="13" width="11.140625" bestFit="1" customWidth="1"/>
    <col min="14" max="14" width="13.5703125" customWidth="1"/>
    <col min="15" max="15" width="14.28515625" customWidth="1"/>
    <col min="16" max="16" width="10.140625" bestFit="1" customWidth="1"/>
  </cols>
  <sheetData>
    <row r="3" spans="1:5" x14ac:dyDescent="0.25">
      <c r="A3" s="63" t="s">
        <v>70</v>
      </c>
      <c r="B3" s="64"/>
      <c r="C3" s="62"/>
      <c r="D3" s="62"/>
      <c r="E3" s="62"/>
    </row>
    <row r="4" spans="1:5" ht="13.5" customHeight="1" x14ac:dyDescent="0.25">
      <c r="A4" s="68" t="s">
        <v>21</v>
      </c>
      <c r="B4" s="68"/>
      <c r="C4" s="68"/>
      <c r="D4" s="68"/>
      <c r="E4" s="68"/>
    </row>
    <row r="5" spans="1:5" ht="22.5" x14ac:dyDescent="0.25">
      <c r="A5" s="15" t="s">
        <v>22</v>
      </c>
      <c r="B5" s="15" t="s">
        <v>23</v>
      </c>
      <c r="C5" s="15" t="s">
        <v>24</v>
      </c>
      <c r="D5" s="15" t="s">
        <v>31</v>
      </c>
      <c r="E5" s="15" t="s">
        <v>62</v>
      </c>
    </row>
    <row r="6" spans="1:5" x14ac:dyDescent="0.25">
      <c r="A6" s="25" t="s">
        <v>25</v>
      </c>
      <c r="B6" s="20">
        <v>73880953014</v>
      </c>
      <c r="C6" s="47" t="s">
        <v>54</v>
      </c>
      <c r="D6" s="20" t="s">
        <v>63</v>
      </c>
      <c r="E6" s="22">
        <v>505755.98599999998</v>
      </c>
    </row>
    <row r="7" spans="1:5" x14ac:dyDescent="0.25">
      <c r="A7" s="25" t="s">
        <v>26</v>
      </c>
      <c r="B7" s="20">
        <v>59126265572</v>
      </c>
      <c r="C7" s="47" t="s">
        <v>53</v>
      </c>
      <c r="D7" s="20" t="s">
        <v>63</v>
      </c>
      <c r="E7" s="22">
        <v>458091.505</v>
      </c>
    </row>
    <row r="8" spans="1:5" ht="24.75" x14ac:dyDescent="0.25">
      <c r="A8" s="25" t="s">
        <v>27</v>
      </c>
      <c r="B8" s="28">
        <v>68807280553</v>
      </c>
      <c r="C8" s="48" t="s">
        <v>58</v>
      </c>
      <c r="D8" s="26" t="s">
        <v>65</v>
      </c>
      <c r="E8" s="27">
        <v>311728.64299999998</v>
      </c>
    </row>
    <row r="9" spans="1:5" x14ac:dyDescent="0.25">
      <c r="A9" s="25" t="s">
        <v>28</v>
      </c>
      <c r="B9" s="20">
        <v>89230529680</v>
      </c>
      <c r="C9" s="48" t="s">
        <v>59</v>
      </c>
      <c r="D9" s="20" t="s">
        <v>64</v>
      </c>
      <c r="E9" s="22">
        <v>227147.04300000001</v>
      </c>
    </row>
    <row r="10" spans="1:5" x14ac:dyDescent="0.25">
      <c r="A10" s="25" t="s">
        <v>29</v>
      </c>
      <c r="B10" s="28">
        <v>2852188530</v>
      </c>
      <c r="C10" s="47" t="s">
        <v>60</v>
      </c>
      <c r="D10" s="26" t="s">
        <v>64</v>
      </c>
      <c r="E10" s="27">
        <v>220271.94</v>
      </c>
    </row>
    <row r="11" spans="1:5" x14ac:dyDescent="0.25">
      <c r="A11" s="60" t="s">
        <v>45</v>
      </c>
      <c r="B11" s="60"/>
      <c r="C11" s="60"/>
      <c r="D11" s="23"/>
      <c r="E11" s="24">
        <f>SUM(E6:E10)</f>
        <v>1722995.1169999999</v>
      </c>
    </row>
    <row r="12" spans="1:5" x14ac:dyDescent="0.25">
      <c r="A12" s="58" t="s">
        <v>51</v>
      </c>
      <c r="B12" s="59"/>
      <c r="C12" s="59"/>
      <c r="D12" s="9"/>
      <c r="E12" s="10">
        <v>6056774.2779999999</v>
      </c>
    </row>
    <row r="13" spans="1:5" x14ac:dyDescent="0.25">
      <c r="A13" s="58" t="s">
        <v>46</v>
      </c>
      <c r="B13" s="59"/>
      <c r="C13" s="59"/>
      <c r="D13" s="9"/>
      <c r="E13" s="11">
        <f>E11/E12</f>
        <v>0.28447405135410592</v>
      </c>
    </row>
    <row r="14" spans="1:5" x14ac:dyDescent="0.25">
      <c r="A14" s="67" t="s">
        <v>19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4" sqref="A4:E4"/>
    </sheetView>
  </sheetViews>
  <sheetFormatPr defaultRowHeight="15" x14ac:dyDescent="0.25"/>
  <cols>
    <col min="1" max="1" width="5.5703125" customWidth="1"/>
    <col min="2" max="2" width="13" customWidth="1"/>
    <col min="3" max="3" width="50.28515625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1" max="12" width="9.28515625" bestFit="1" customWidth="1"/>
    <col min="13" max="13" width="11.140625" bestFit="1" customWidth="1"/>
    <col min="14" max="16" width="11.42578125" bestFit="1" customWidth="1"/>
    <col min="17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61" t="s">
        <v>71</v>
      </c>
      <c r="B3" s="62"/>
      <c r="C3" s="62"/>
      <c r="D3" s="62"/>
      <c r="E3" s="62"/>
    </row>
    <row r="4" spans="1:5" x14ac:dyDescent="0.25">
      <c r="A4" s="68" t="s">
        <v>21</v>
      </c>
      <c r="B4" s="68"/>
      <c r="C4" s="68"/>
      <c r="D4" s="68"/>
      <c r="E4" s="68"/>
    </row>
    <row r="5" spans="1:5" x14ac:dyDescent="0.25">
      <c r="A5" s="70" t="s">
        <v>22</v>
      </c>
      <c r="B5" s="70" t="s">
        <v>23</v>
      </c>
      <c r="C5" s="70" t="s">
        <v>24</v>
      </c>
      <c r="D5" s="70" t="s">
        <v>30</v>
      </c>
      <c r="E5" s="70"/>
    </row>
    <row r="6" spans="1:5" x14ac:dyDescent="0.25">
      <c r="A6" s="71"/>
      <c r="B6" s="71"/>
      <c r="C6" s="71"/>
      <c r="D6" s="15" t="s">
        <v>35</v>
      </c>
      <c r="E6" s="15" t="s">
        <v>52</v>
      </c>
    </row>
    <row r="7" spans="1:5" x14ac:dyDescent="0.25">
      <c r="A7" s="17" t="s">
        <v>25</v>
      </c>
      <c r="B7" s="18">
        <v>59126265572</v>
      </c>
      <c r="C7" s="46" t="s">
        <v>53</v>
      </c>
      <c r="D7" s="19">
        <v>19385.915000000001</v>
      </c>
      <c r="E7" s="19">
        <v>36739.654999999999</v>
      </c>
    </row>
    <row r="8" spans="1:5" x14ac:dyDescent="0.25">
      <c r="A8" s="17" t="s">
        <v>26</v>
      </c>
      <c r="B8" s="18">
        <v>73880953014</v>
      </c>
      <c r="C8" s="46" t="s">
        <v>54</v>
      </c>
      <c r="D8" s="19">
        <v>16313.155000000001</v>
      </c>
      <c r="E8" s="19">
        <v>24218.785</v>
      </c>
    </row>
    <row r="9" spans="1:5" x14ac:dyDescent="0.25">
      <c r="A9" s="17" t="s">
        <v>27</v>
      </c>
      <c r="B9" s="18">
        <v>79697464218</v>
      </c>
      <c r="C9" s="46" t="s">
        <v>55</v>
      </c>
      <c r="D9" s="19">
        <v>8407.7119999999995</v>
      </c>
      <c r="E9" s="19">
        <v>13827.253000000001</v>
      </c>
    </row>
    <row r="10" spans="1:5" x14ac:dyDescent="0.25">
      <c r="A10" s="17" t="s">
        <v>28</v>
      </c>
      <c r="B10" s="18">
        <v>80256482551</v>
      </c>
      <c r="C10" s="46" t="s">
        <v>56</v>
      </c>
      <c r="D10" s="19">
        <v>5781.3180000000002</v>
      </c>
      <c r="E10" s="19">
        <v>9987.6710000000003</v>
      </c>
    </row>
    <row r="11" spans="1:5" x14ac:dyDescent="0.25">
      <c r="A11" s="17" t="s">
        <v>29</v>
      </c>
      <c r="B11" s="18">
        <v>19117921591</v>
      </c>
      <c r="C11" s="46" t="s">
        <v>57</v>
      </c>
      <c r="D11" s="19">
        <v>4984.1769999999997</v>
      </c>
      <c r="E11" s="19">
        <v>7245.7860000000001</v>
      </c>
    </row>
    <row r="12" spans="1:5" x14ac:dyDescent="0.25">
      <c r="A12" s="57" t="s">
        <v>43</v>
      </c>
      <c r="B12" s="57"/>
      <c r="C12" s="57"/>
      <c r="D12" s="16">
        <f>SUM(D7:D11)</f>
        <v>54872.277000000002</v>
      </c>
      <c r="E12" s="16">
        <f>SUM(E7:E11)</f>
        <v>92019.15</v>
      </c>
    </row>
    <row r="13" spans="1:5" x14ac:dyDescent="0.25">
      <c r="A13" s="54" t="s">
        <v>51</v>
      </c>
      <c r="B13" s="55"/>
      <c r="C13" s="56"/>
      <c r="D13" s="7">
        <v>236343.61</v>
      </c>
      <c r="E13" s="7">
        <v>323447.46100000001</v>
      </c>
    </row>
    <row r="14" spans="1:5" x14ac:dyDescent="0.25">
      <c r="A14" s="58" t="s">
        <v>44</v>
      </c>
      <c r="B14" s="59"/>
      <c r="C14" s="59"/>
      <c r="D14" s="69">
        <f>D12/D13</f>
        <v>0.23217161234018557</v>
      </c>
      <c r="E14" s="69">
        <f>E12/E13</f>
        <v>0.28449489050093363</v>
      </c>
    </row>
    <row r="15" spans="1:5" x14ac:dyDescent="0.25">
      <c r="A15" s="67" t="s">
        <v>19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A4" sqref="A4:F4"/>
    </sheetView>
  </sheetViews>
  <sheetFormatPr defaultRowHeight="15" x14ac:dyDescent="0.25"/>
  <cols>
    <col min="1" max="1" width="4.5703125" customWidth="1"/>
    <col min="2" max="2" width="12" bestFit="1" customWidth="1"/>
    <col min="3" max="3" width="49.42578125" customWidth="1"/>
    <col min="4" max="4" width="10.140625" customWidth="1"/>
    <col min="5" max="5" width="59.85546875" customWidth="1"/>
    <col min="6" max="6" width="12.5703125" customWidth="1"/>
    <col min="11" max="12" width="11.28515625" bestFit="1" customWidth="1"/>
  </cols>
  <sheetData>
    <row r="3" spans="1:6" x14ac:dyDescent="0.25">
      <c r="A3" s="63" t="s">
        <v>72</v>
      </c>
      <c r="B3" s="64"/>
      <c r="C3" s="62"/>
      <c r="D3" s="62"/>
      <c r="E3" s="62"/>
      <c r="F3" s="62"/>
    </row>
    <row r="4" spans="1:6" x14ac:dyDescent="0.25">
      <c r="A4" s="68" t="s">
        <v>21</v>
      </c>
      <c r="B4" s="68"/>
      <c r="C4" s="68"/>
      <c r="D4" s="68"/>
      <c r="E4" s="68"/>
      <c r="F4" s="68"/>
    </row>
    <row r="5" spans="1:6" ht="22.5" x14ac:dyDescent="0.25">
      <c r="A5" s="15" t="s">
        <v>22</v>
      </c>
      <c r="B5" s="15" t="s">
        <v>23</v>
      </c>
      <c r="C5" s="15" t="s">
        <v>24</v>
      </c>
      <c r="D5" s="15" t="s">
        <v>48</v>
      </c>
      <c r="E5" s="15" t="s">
        <v>49</v>
      </c>
      <c r="F5" s="15" t="s">
        <v>14</v>
      </c>
    </row>
    <row r="6" spans="1:6" x14ac:dyDescent="0.25">
      <c r="A6" s="25" t="s">
        <v>25</v>
      </c>
      <c r="B6" s="20">
        <v>59126265572</v>
      </c>
      <c r="C6" s="47" t="s">
        <v>53</v>
      </c>
      <c r="D6" s="20" t="s">
        <v>66</v>
      </c>
      <c r="E6" s="21" t="s">
        <v>36</v>
      </c>
      <c r="F6" s="22">
        <v>299959.26899999997</v>
      </c>
    </row>
    <row r="7" spans="1:6" x14ac:dyDescent="0.25">
      <c r="A7" s="25" t="s">
        <v>26</v>
      </c>
      <c r="B7" s="20">
        <v>68807280553</v>
      </c>
      <c r="C7" s="47" t="s">
        <v>58</v>
      </c>
      <c r="D7" s="20" t="s">
        <v>67</v>
      </c>
      <c r="E7" s="21" t="s">
        <v>38</v>
      </c>
      <c r="F7" s="22">
        <v>268693.08100000001</v>
      </c>
    </row>
    <row r="8" spans="1:6" x14ac:dyDescent="0.25">
      <c r="A8" s="25" t="s">
        <v>27</v>
      </c>
      <c r="B8" s="20">
        <v>73880953014</v>
      </c>
      <c r="C8" s="47" t="s">
        <v>54</v>
      </c>
      <c r="D8" s="20" t="s">
        <v>68</v>
      </c>
      <c r="E8" s="21" t="s">
        <v>37</v>
      </c>
      <c r="F8" s="22">
        <v>248515.43400000001</v>
      </c>
    </row>
    <row r="9" spans="1:6" x14ac:dyDescent="0.25">
      <c r="A9" s="25" t="s">
        <v>28</v>
      </c>
      <c r="B9" s="20">
        <v>2852188530</v>
      </c>
      <c r="C9" s="47" t="s">
        <v>60</v>
      </c>
      <c r="D9" s="20" t="s">
        <v>69</v>
      </c>
      <c r="E9" s="21" t="s">
        <v>39</v>
      </c>
      <c r="F9" s="22">
        <v>202920.44200000001</v>
      </c>
    </row>
    <row r="10" spans="1:6" x14ac:dyDescent="0.25">
      <c r="A10" s="25" t="s">
        <v>29</v>
      </c>
      <c r="B10" s="20">
        <v>79697464218</v>
      </c>
      <c r="C10" s="47" t="s">
        <v>55</v>
      </c>
      <c r="D10" s="20" t="s">
        <v>66</v>
      </c>
      <c r="E10" s="21" t="s">
        <v>36</v>
      </c>
      <c r="F10" s="22">
        <v>109352.898</v>
      </c>
    </row>
    <row r="11" spans="1:6" x14ac:dyDescent="0.25">
      <c r="A11" s="60" t="s">
        <v>32</v>
      </c>
      <c r="B11" s="60"/>
      <c r="C11" s="60"/>
      <c r="D11" s="60"/>
      <c r="E11" s="60"/>
      <c r="F11" s="16">
        <f>SUM(F6:F10)</f>
        <v>1129441.1240000001</v>
      </c>
    </row>
    <row r="12" spans="1:6" ht="15" customHeight="1" x14ac:dyDescent="0.25">
      <c r="A12" s="60" t="s">
        <v>51</v>
      </c>
      <c r="B12" s="60"/>
      <c r="C12" s="60"/>
      <c r="D12" s="60"/>
      <c r="E12" s="60"/>
      <c r="F12" s="8">
        <v>1890148.9790000001</v>
      </c>
    </row>
    <row r="13" spans="1:6" ht="15" customHeight="1" x14ac:dyDescent="0.25">
      <c r="A13" s="60" t="s">
        <v>47</v>
      </c>
      <c r="B13" s="60"/>
      <c r="C13" s="60"/>
      <c r="D13" s="60"/>
      <c r="E13" s="60"/>
      <c r="F13" s="12">
        <f>F11/F12</f>
        <v>0.59754079522215275</v>
      </c>
    </row>
    <row r="14" spans="1:6" x14ac:dyDescent="0.25">
      <c r="A14" s="72" t="s">
        <v>19</v>
      </c>
      <c r="B14" s="73"/>
      <c r="C14" s="73"/>
      <c r="D14" s="73"/>
      <c r="E14" s="73"/>
      <c r="F14" s="73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2020-04-21T08:31:04Z</dcterms:created>
  <dcterms:modified xsi:type="dcterms:W3CDTF">2022-05-13T11:14:31Z</dcterms:modified>
</cp:coreProperties>
</file>