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2995" windowHeight="8835" tabRatio="914" activeTab="4"/>
  </bookViews>
  <sheets>
    <sheet name="Podaci_NKD 47.1" sheetId="1" r:id="rId1"/>
    <sheet name="Tablica 1" sheetId="2" r:id="rId2"/>
    <sheet name="Tablica 3" sheetId="4" r:id="rId3"/>
    <sheet name="Tablica 4" sheetId="12" r:id="rId4"/>
    <sheet name="Tablica 5" sheetId="11" r:id="rId5"/>
  </sheets>
  <calcPr calcId="145621"/>
</workbook>
</file>

<file path=xl/calcChain.xml><?xml version="1.0" encoding="utf-8"?>
<calcChain xmlns="http://schemas.openxmlformats.org/spreadsheetml/2006/main">
  <c r="D29" i="11" l="1"/>
  <c r="E29" i="11"/>
  <c r="F29" i="11"/>
  <c r="H29" i="11"/>
  <c r="I29" i="11"/>
  <c r="K29" i="11"/>
  <c r="L29" i="11"/>
  <c r="F17" i="12"/>
  <c r="F8" i="12" l="1"/>
  <c r="F7" i="12"/>
  <c r="E17" i="12"/>
  <c r="F18" i="12"/>
  <c r="F16" i="12"/>
  <c r="F15" i="12"/>
  <c r="F14" i="12"/>
  <c r="F13" i="12"/>
  <c r="F12" i="12"/>
  <c r="F11" i="12"/>
  <c r="F10" i="12"/>
  <c r="F9" i="12"/>
  <c r="G29" i="11"/>
  <c r="G10" i="11"/>
  <c r="G9" i="11"/>
  <c r="G8" i="11"/>
  <c r="G28" i="11"/>
  <c r="G26" i="11"/>
  <c r="G25" i="11"/>
  <c r="G14" i="11"/>
  <c r="G21" i="11"/>
  <c r="G24" i="11"/>
  <c r="G23" i="11"/>
  <c r="G16" i="11"/>
  <c r="G22" i="11"/>
  <c r="G19" i="11"/>
  <c r="G27" i="11"/>
  <c r="G13" i="11"/>
  <c r="G12" i="11"/>
  <c r="G17" i="11"/>
  <c r="G20" i="11"/>
  <c r="G18" i="11"/>
  <c r="G15" i="11"/>
  <c r="G11" i="11"/>
  <c r="G27" i="4" l="1"/>
  <c r="F27" i="4"/>
  <c r="E27" i="4"/>
  <c r="G28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</calcChain>
</file>

<file path=xl/sharedStrings.xml><?xml version="1.0" encoding="utf-8"?>
<sst xmlns="http://schemas.openxmlformats.org/spreadsheetml/2006/main" count="258" uniqueCount="154">
  <si>
    <t>Opis</t>
  </si>
  <si>
    <t xml:space="preserve">2014. </t>
  </si>
  <si>
    <t xml:space="preserve">2015.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</si>
  <si>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</si>
  <si>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</si>
  <si>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</si>
  <si>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</si>
  <si>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</si>
  <si>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</si>
  <si>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</si>
  <si>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</si>
  <si>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</si>
  <si>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</si>
  <si>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</si>
  <si>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</si>
  <si>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</si>
  <si>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 xml:space="preserve">Konsolidirani financijski rezultat – dobit (+) ili gubitak (-) razdoblja </t>
  </si>
  <si>
    <t>Izvoz</t>
  </si>
  <si>
    <t>Uvoz</t>
  </si>
  <si>
    <t>Trgovinski saldo</t>
  </si>
  <si>
    <t>Investicije u novu dugotrajnu imovinu</t>
  </si>
  <si>
    <t>Prosječna mjesečna neto plaća po zaposlenom</t>
  </si>
  <si>
    <t xml:space="preserve">Izvor: Fina, Registar godišnjih financijskih izvještaja, obrada GFI-a za 2015. godinu </t>
  </si>
  <si>
    <t>R.br.</t>
  </si>
  <si>
    <t>OIB</t>
  </si>
  <si>
    <t>Naziv</t>
  </si>
  <si>
    <t>Mjesto</t>
  </si>
  <si>
    <t>Ukupan prihod</t>
  </si>
  <si>
    <t>1.</t>
  </si>
  <si>
    <t>Zagreb</t>
  </si>
  <si>
    <t>2.</t>
  </si>
  <si>
    <t>3.</t>
  </si>
  <si>
    <t>4.</t>
  </si>
  <si>
    <t>Rijeka</t>
  </si>
  <si>
    <t>5.</t>
  </si>
  <si>
    <t>Split</t>
  </si>
  <si>
    <t>Tablica 1. Osnovni financijski rezultati poduzetnika za 2015. godinu</t>
  </si>
  <si>
    <t>Za ukupno RH</t>
  </si>
  <si>
    <t>Za sve veličine i sve oznake vlasništva</t>
  </si>
  <si>
    <t xml:space="preserve">Za djelatnost: G471   Trgovina na malo u nespecijaliziranim prodavaonicama </t>
  </si>
  <si>
    <t>Iznosi u tisućama kuna, prosječne plaće u kunama</t>
  </si>
  <si>
    <t>UKUPNO SVI PODUZETNICI</t>
  </si>
  <si>
    <t>Dobit razdoblja (+) ili gubitak razdoblja (-)</t>
  </si>
  <si>
    <t>Neto plaće i nadnice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</si>
  <si>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</si>
  <si>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</si>
  <si>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</si>
  <si>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</si>
  <si>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</si>
  <si>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</si>
  <si>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</si>
  <si>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</si>
  <si>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</si>
  <si>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</si>
  <si>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</si>
  <si>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</si>
  <si>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</si>
  <si>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Broj investitora</t>
  </si>
  <si>
    <t>Broj poduzetnika bez investicija</t>
  </si>
  <si>
    <r>
      <rPr>
        <b/>
        <sz val="9"/>
        <color theme="1"/>
        <rFont val="Arial"/>
        <family val="2"/>
        <charset val="238"/>
      </rPr>
      <t>Tablica 1.</t>
    </r>
    <r>
      <rPr>
        <sz val="9"/>
        <color theme="1"/>
        <rFont val="Arial"/>
        <family val="2"/>
        <charset val="238"/>
      </rPr>
      <t xml:space="preserve"> Osnovni financijski podaci poslovanja poduzetnika u djelatnosti NKD 47.1 u 2015. godini (iznosi u tisućama kuna, prosječne plaće u kunama)
</t>
    </r>
  </si>
  <si>
    <t>NKD 47.1 Trgovina na malo u nespecijaliziranim prodavaonicama</t>
  </si>
  <si>
    <t>29955634590</t>
  </si>
  <si>
    <t>92510683607</t>
  </si>
  <si>
    <t>66089976432</t>
  </si>
  <si>
    <t>6.</t>
  </si>
  <si>
    <t>00278260010</t>
  </si>
  <si>
    <t>7.</t>
  </si>
  <si>
    <t>8.</t>
  </si>
  <si>
    <t>33060874644</t>
  </si>
  <si>
    <t>9.</t>
  </si>
  <si>
    <t>95970838122</t>
  </si>
  <si>
    <t>10.</t>
  </si>
  <si>
    <t>73660371074</t>
  </si>
  <si>
    <t>11.</t>
  </si>
  <si>
    <t>84698789700</t>
  </si>
  <si>
    <t>12.</t>
  </si>
  <si>
    <t>13.</t>
  </si>
  <si>
    <t>71112872675</t>
  </si>
  <si>
    <t>14.</t>
  </si>
  <si>
    <t>15.</t>
  </si>
  <si>
    <t>16.</t>
  </si>
  <si>
    <t>17.</t>
  </si>
  <si>
    <t>18.</t>
  </si>
  <si>
    <t>19.</t>
  </si>
  <si>
    <t>20.</t>
  </si>
  <si>
    <t>66548420466</t>
  </si>
  <si>
    <t>Ukupno top 20 poduzetnika po UP u djelatnosti 47.1</t>
  </si>
  <si>
    <t>Ukupno svi poduzetnici (2.937) u djelatnosti 47.1</t>
  </si>
  <si>
    <t>Velika Gorica</t>
  </si>
  <si>
    <t>Omiš</t>
  </si>
  <si>
    <t>Križevci</t>
  </si>
  <si>
    <t>Bjelovar</t>
  </si>
  <si>
    <t>Sesvete</t>
  </si>
  <si>
    <t>Čakovec</t>
  </si>
  <si>
    <t>Kutina</t>
  </si>
  <si>
    <t>Donji Stupnik</t>
  </si>
  <si>
    <t>Kaštel Lukšić</t>
  </si>
  <si>
    <t>Zabok</t>
  </si>
  <si>
    <t>Malinska</t>
  </si>
  <si>
    <t>KONZUM d.d.</t>
  </si>
  <si>
    <t>PLODINE d.d.</t>
  </si>
  <si>
    <t>LIDL HRVATSKA d.o.o. k.d.</t>
  </si>
  <si>
    <t>KAUFLAND HRVATSKA k.d.</t>
  </si>
  <si>
    <t>SPAR HRVATSKA d.o.o.</t>
  </si>
  <si>
    <t>TOMMY d.o.o.</t>
  </si>
  <si>
    <t>BILLA d.o.o.</t>
  </si>
  <si>
    <t>STUDENAC d.o.o.</t>
  </si>
  <si>
    <t>KTC d.d.</t>
  </si>
  <si>
    <t>PEVEC MALOPRODAJA NEPREHRAMBENE ROBE d.d.</t>
  </si>
  <si>
    <t>MÜLLER TRGOVINA ZAGREB d.o.o.</t>
  </si>
  <si>
    <t>MERCATOR - H d.o.o.</t>
  </si>
  <si>
    <t>METSS d.o.o.</t>
  </si>
  <si>
    <t>LONIA d.d.</t>
  </si>
  <si>
    <t>FLIBA d.o.o.</t>
  </si>
  <si>
    <t>GAVRANOVIĆ d.o.o.</t>
  </si>
  <si>
    <t>RIBOLA d.o.o.</t>
  </si>
  <si>
    <t>BIPA d.o.o.</t>
  </si>
  <si>
    <t>TRGOCENTAR d.o.o.</t>
  </si>
  <si>
    <t>TRGOVINA KRK d.d.</t>
  </si>
  <si>
    <t>Šifra i naziv županije</t>
  </si>
  <si>
    <t>Žup.</t>
  </si>
  <si>
    <t>Naziv županije</t>
  </si>
  <si>
    <t>svih</t>
  </si>
  <si>
    <t>dobitaša</t>
  </si>
  <si>
    <t>gubitaša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</si>
  <si>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</si>
  <si>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</si>
  <si>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</si>
  <si>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</si>
  <si>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</si>
  <si>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</si>
  <si>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</si>
  <si>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</si>
  <si>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</si>
  <si>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</si>
  <si>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</si>
  <si>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</si>
  <si>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</si>
  <si>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OSIJEČKO-BARANJSKA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</si>
  <si>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</si>
  <si>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</si>
  <si>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</si>
  <si>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</si>
  <si>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</si>
  <si>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</si>
  <si>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</si>
  <si>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Rang</t>
  </si>
  <si>
    <t>Udio gubitaša</t>
  </si>
  <si>
    <t>21.</t>
  </si>
  <si>
    <t>Udio u skupini djelatnosti</t>
  </si>
  <si>
    <r>
      <rPr>
        <b/>
        <sz val="9"/>
        <color theme="1"/>
        <rFont val="Arial"/>
        <family val="2"/>
        <charset val="238"/>
      </rPr>
      <t>Tablica 5</t>
    </r>
    <r>
      <rPr>
        <sz val="9"/>
        <color theme="1"/>
        <rFont val="Arial"/>
        <family val="2"/>
        <charset val="238"/>
      </rPr>
      <t>. Prikaz poduzetnika u djelatnosti trgovine na malo u nespecijaliziranim prodavaonicama po županijama – rang prema ukupnom prihodu (iznosi u tisućama kn)</t>
    </r>
  </si>
  <si>
    <t>Ukupno top 10 poduzetnika po dobiti u djelatnosti 47.1</t>
  </si>
  <si>
    <r>
      <rPr>
        <b/>
        <sz val="9"/>
        <color theme="1"/>
        <rFont val="Arial"/>
        <family val="2"/>
        <charset val="238"/>
      </rPr>
      <t>Tablica 4</t>
    </r>
    <r>
      <rPr>
        <sz val="9"/>
        <color theme="1"/>
        <rFont val="Arial"/>
        <family val="2"/>
        <charset val="238"/>
      </rPr>
      <t>. Top 10 poduzetnika u djelatnosti trgovine na malo u nespecijaliziranim prodavaonicama, rangirani prema dobiti razdoblja, u 2015. godini (iznosi u tisućama kn)</t>
    </r>
  </si>
  <si>
    <r>
      <rPr>
        <b/>
        <sz val="9"/>
        <color theme="4" tint="-0.499984740745262"/>
        <rFont val="Arial"/>
        <family val="2"/>
        <charset val="238"/>
      </rPr>
      <t>Tablica 3</t>
    </r>
    <r>
      <rPr>
        <sz val="9"/>
        <color theme="4" tint="-0.499984740745262"/>
        <rFont val="Arial"/>
        <family val="2"/>
        <charset val="238"/>
      </rPr>
      <t>. Top 20 poduzetnika po ukupnom prihodu u 2015. godini, u djelatnosti NKD 47.1 (iznosi u tisućama kuna)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</si>
</sst>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"/>
    <numFmt numFmtId="166" formatCode="0.0%"/>
    <numFmt numFmtId="167" formatCode="#,##0.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i/>
      <sz val="8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8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8"/>
      </right>
      <top style="thin">
        <color indexed="22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4" fillId="0" borderId="0" xfId="0" applyFont="1" applyAlignment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165" fontId="0" fillId="0" borderId="0" xfId="0" applyNumberFormat="1" applyFill="1"/>
    <xf numFmtId="0" fontId="6" fillId="0" borderId="4" xfId="0" applyFont="1" applyBorder="1" applyAlignment="1">
      <alignment horizontal="left" vertical="center"/>
    </xf>
    <xf numFmtId="164" fontId="0" fillId="0" borderId="0" xfId="0" applyNumberFormat="1" applyFill="1"/>
    <xf numFmtId="0" fontId="7" fillId="0" borderId="4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/>
    <xf numFmtId="0" fontId="9" fillId="4" borderId="1" xfId="0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right" vertical="center"/>
    </xf>
    <xf numFmtId="166" fontId="10" fillId="0" borderId="5" xfId="1" applyNumberFormat="1" applyFont="1" applyBorder="1" applyAlignment="1">
      <alignment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3" fontId="6" fillId="0" borderId="6" xfId="0" applyNumberFormat="1" applyFont="1" applyBorder="1" applyAlignment="1">
      <alignment horizontal="right" vertical="center"/>
    </xf>
    <xf numFmtId="3" fontId="7" fillId="6" borderId="6" xfId="0" applyNumberFormat="1" applyFont="1" applyFill="1" applyBorder="1" applyAlignment="1">
      <alignment horizontal="right" vertical="center"/>
    </xf>
    <xf numFmtId="166" fontId="12" fillId="6" borderId="6" xfId="1" applyNumberFormat="1" applyFont="1" applyFill="1" applyBorder="1" applyAlignment="1">
      <alignment vertical="center"/>
    </xf>
    <xf numFmtId="0" fontId="13" fillId="0" borderId="0" xfId="0" applyFont="1" applyAlignment="1"/>
    <xf numFmtId="0" fontId="14" fillId="0" borderId="0" xfId="0" applyFont="1" applyAlignment="1"/>
    <xf numFmtId="0" fontId="2" fillId="0" borderId="0" xfId="0" applyFont="1" applyAlignment="1"/>
    <xf numFmtId="0" fontId="15" fillId="0" borderId="0" xfId="0" applyFont="1" applyAlignment="1"/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16" fillId="7" borderId="1" xfId="0" applyFont="1" applyFill="1" applyBorder="1" applyAlignment="1">
      <alignment vertical="center"/>
    </xf>
    <xf numFmtId="0" fontId="18" fillId="7" borderId="1" xfId="0" applyFont="1" applyFill="1" applyBorder="1"/>
    <xf numFmtId="0" fontId="17" fillId="2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/>
    </xf>
    <xf numFmtId="0" fontId="17" fillId="2" borderId="27" xfId="0" applyFont="1" applyFill="1" applyBorder="1" applyAlignment="1">
      <alignment horizontal="center" vertical="center" wrapText="1"/>
    </xf>
    <xf numFmtId="3" fontId="6" fillId="8" borderId="1" xfId="0" applyNumberFormat="1" applyFont="1" applyFill="1" applyBorder="1" applyAlignment="1">
      <alignment vertical="center" wrapText="1"/>
    </xf>
    <xf numFmtId="3" fontId="7" fillId="8" borderId="1" xfId="0" applyNumberFormat="1" applyFont="1" applyFill="1" applyBorder="1" applyAlignment="1">
      <alignment horizontal="right" vertical="center" wrapText="1"/>
    </xf>
    <xf numFmtId="3" fontId="6" fillId="8" borderId="1" xfId="0" applyNumberFormat="1" applyFont="1" applyFill="1" applyBorder="1" applyAlignment="1">
      <alignment horizontal="right" vertical="center" wrapText="1"/>
    </xf>
    <xf numFmtId="166" fontId="20" fillId="9" borderId="1" xfId="0" applyNumberFormat="1" applyFont="1" applyFill="1" applyBorder="1" applyAlignment="1">
      <alignment horizontal="center" vertical="center"/>
    </xf>
    <xf numFmtId="3" fontId="6" fillId="0" borderId="28" xfId="0" applyNumberFormat="1" applyFont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167" fontId="6" fillId="0" borderId="29" xfId="0" applyNumberFormat="1" applyFont="1" applyBorder="1" applyAlignment="1">
      <alignment horizontal="right" vertical="center" wrapText="1"/>
    </xf>
    <xf numFmtId="3" fontId="6" fillId="0" borderId="17" xfId="0" applyNumberFormat="1" applyFont="1" applyBorder="1" applyAlignment="1">
      <alignment horizontal="right" vertical="center" wrapText="1"/>
    </xf>
    <xf numFmtId="3" fontId="6" fillId="0" borderId="25" xfId="0" applyNumberFormat="1" applyFont="1" applyBorder="1" applyAlignment="1">
      <alignment horizontal="right" vertical="center" wrapText="1"/>
    </xf>
    <xf numFmtId="167" fontId="6" fillId="0" borderId="26" xfId="0" applyNumberFormat="1" applyFont="1" applyBorder="1" applyAlignment="1">
      <alignment horizontal="right" vertical="center" wrapText="1"/>
    </xf>
    <xf numFmtId="3" fontId="6" fillId="8" borderId="30" xfId="0" applyNumberFormat="1" applyFont="1" applyFill="1" applyBorder="1" applyAlignment="1">
      <alignment vertical="center" wrapText="1"/>
    </xf>
    <xf numFmtId="3" fontId="7" fillId="8" borderId="30" xfId="0" applyNumberFormat="1" applyFont="1" applyFill="1" applyBorder="1" applyAlignment="1">
      <alignment horizontal="right" vertical="center" wrapText="1"/>
    </xf>
    <xf numFmtId="3" fontId="6" fillId="8" borderId="30" xfId="0" applyNumberFormat="1" applyFont="1" applyFill="1" applyBorder="1" applyAlignment="1">
      <alignment horizontal="right" vertical="center" wrapText="1"/>
    </xf>
    <xf numFmtId="3" fontId="6" fillId="0" borderId="31" xfId="0" applyNumberFormat="1" applyFont="1" applyBorder="1" applyAlignment="1">
      <alignment horizontal="right" vertical="center" wrapText="1"/>
    </xf>
    <xf numFmtId="167" fontId="6" fillId="0" borderId="32" xfId="0" applyNumberFormat="1" applyFont="1" applyBorder="1" applyAlignment="1">
      <alignment horizontal="right" vertical="center" wrapText="1"/>
    </xf>
    <xf numFmtId="3" fontId="6" fillId="0" borderId="33" xfId="0" applyNumberFormat="1" applyFont="1" applyBorder="1" applyAlignment="1">
      <alignment horizontal="right" vertical="center" wrapText="1"/>
    </xf>
    <xf numFmtId="3" fontId="6" fillId="0" borderId="34" xfId="0" applyNumberFormat="1" applyFont="1" applyBorder="1" applyAlignment="1">
      <alignment horizontal="right" vertical="center" wrapText="1"/>
    </xf>
    <xf numFmtId="167" fontId="6" fillId="0" borderId="35" xfId="0" applyNumberFormat="1" applyFont="1" applyBorder="1" applyAlignment="1">
      <alignment horizontal="right" vertical="center" wrapText="1"/>
    </xf>
    <xf numFmtId="166" fontId="20" fillId="9" borderId="27" xfId="0" applyNumberFormat="1" applyFont="1" applyFill="1" applyBorder="1" applyAlignment="1">
      <alignment horizontal="center" vertical="center"/>
    </xf>
    <xf numFmtId="3" fontId="6" fillId="8" borderId="36" xfId="0" applyNumberFormat="1" applyFont="1" applyFill="1" applyBorder="1" applyAlignment="1">
      <alignment horizontal="right" vertical="center" wrapText="1"/>
    </xf>
    <xf numFmtId="166" fontId="20" fillId="9" borderId="38" xfId="0" applyNumberFormat="1" applyFont="1" applyFill="1" applyBorder="1" applyAlignment="1">
      <alignment horizontal="center" vertical="center"/>
    </xf>
    <xf numFmtId="166" fontId="20" fillId="9" borderId="30" xfId="0" applyNumberFormat="1" applyFont="1" applyFill="1" applyBorder="1" applyAlignment="1">
      <alignment horizontal="center" vertical="center"/>
    </xf>
    <xf numFmtId="3" fontId="6" fillId="8" borderId="27" xfId="0" applyNumberFormat="1" applyFont="1" applyFill="1" applyBorder="1" applyAlignment="1">
      <alignment vertical="center" wrapText="1"/>
    </xf>
    <xf numFmtId="3" fontId="7" fillId="8" borderId="27" xfId="0" applyNumberFormat="1" applyFont="1" applyFill="1" applyBorder="1" applyAlignment="1">
      <alignment horizontal="right" vertical="center" wrapText="1"/>
    </xf>
    <xf numFmtId="3" fontId="6" fillId="8" borderId="27" xfId="0" applyNumberFormat="1" applyFont="1" applyFill="1" applyBorder="1" applyAlignment="1">
      <alignment horizontal="right" vertical="center" wrapText="1"/>
    </xf>
    <xf numFmtId="3" fontId="6" fillId="8" borderId="39" xfId="0" applyNumberFormat="1" applyFont="1" applyFill="1" applyBorder="1" applyAlignment="1">
      <alignment horizontal="right" vertical="center" wrapText="1"/>
    </xf>
    <xf numFmtId="3" fontId="6" fillId="0" borderId="40" xfId="0" applyNumberFormat="1" applyFont="1" applyBorder="1" applyAlignment="1">
      <alignment horizontal="right" vertical="center" wrapText="1"/>
    </xf>
    <xf numFmtId="3" fontId="6" fillId="3" borderId="27" xfId="0" applyNumberFormat="1" applyFont="1" applyFill="1" applyBorder="1" applyAlignment="1">
      <alignment horizontal="right" vertical="center" wrapText="1"/>
    </xf>
    <xf numFmtId="167" fontId="6" fillId="0" borderId="41" xfId="0" applyNumberFormat="1" applyFont="1" applyBorder="1" applyAlignment="1">
      <alignment horizontal="right" vertical="center" wrapText="1"/>
    </xf>
    <xf numFmtId="3" fontId="6" fillId="0" borderId="42" xfId="0" applyNumberFormat="1" applyFont="1" applyBorder="1" applyAlignment="1">
      <alignment horizontal="right" vertical="center" wrapText="1"/>
    </xf>
    <xf numFmtId="167" fontId="6" fillId="0" borderId="44" xfId="0" applyNumberFormat="1" applyFont="1" applyBorder="1" applyAlignment="1">
      <alignment horizontal="right" vertical="center" wrapText="1"/>
    </xf>
    <xf numFmtId="0" fontId="19" fillId="10" borderId="1" xfId="0" applyFont="1" applyFill="1" applyBorder="1"/>
    <xf numFmtId="3" fontId="19" fillId="10" borderId="1" xfId="0" applyNumberFormat="1" applyFont="1" applyFill="1" applyBorder="1"/>
    <xf numFmtId="166" fontId="19" fillId="10" borderId="30" xfId="0" applyNumberFormat="1" applyFont="1" applyFill="1" applyBorder="1" applyAlignment="1">
      <alignment horizontal="center" vertical="center"/>
    </xf>
    <xf numFmtId="3" fontId="19" fillId="10" borderId="45" xfId="0" applyNumberFormat="1" applyFont="1" applyFill="1" applyBorder="1"/>
    <xf numFmtId="166" fontId="19" fillId="10" borderId="1" xfId="0" applyNumberFormat="1" applyFont="1" applyFill="1" applyBorder="1" applyAlignment="1">
      <alignment horizontal="right"/>
    </xf>
    <xf numFmtId="0" fontId="19" fillId="8" borderId="1" xfId="0" applyFont="1" applyFill="1" applyBorder="1" applyAlignment="1">
      <alignment horizontal="center" vertical="center"/>
    </xf>
    <xf numFmtId="3" fontId="6" fillId="8" borderId="1" xfId="0" applyNumberFormat="1" applyFont="1" applyFill="1" applyBorder="1" applyAlignment="1">
      <alignment horizontal="center" vertical="center" wrapText="1"/>
    </xf>
    <xf numFmtId="3" fontId="6" fillId="8" borderId="30" xfId="0" applyNumberFormat="1" applyFont="1" applyFill="1" applyBorder="1" applyAlignment="1">
      <alignment horizontal="center" vertical="center" wrapText="1"/>
    </xf>
    <xf numFmtId="166" fontId="20" fillId="9" borderId="37" xfId="0" applyNumberFormat="1" applyFont="1" applyFill="1" applyBorder="1" applyAlignment="1">
      <alignment horizontal="center" vertical="center"/>
    </xf>
    <xf numFmtId="3" fontId="6" fillId="0" borderId="46" xfId="0" applyNumberFormat="1" applyFont="1" applyBorder="1" applyAlignment="1">
      <alignment horizontal="right" vertical="center" wrapText="1"/>
    </xf>
    <xf numFmtId="3" fontId="6" fillId="0" borderId="47" xfId="0" applyNumberFormat="1" applyFont="1" applyBorder="1" applyAlignment="1">
      <alignment horizontal="right" vertical="center" wrapText="1"/>
    </xf>
    <xf numFmtId="0" fontId="6" fillId="0" borderId="5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5" xfId="0" quotePrefix="1" applyNumberFormat="1" applyFont="1" applyBorder="1" applyAlignment="1">
      <alignment horizontal="center" vertical="center"/>
    </xf>
    <xf numFmtId="3" fontId="21" fillId="0" borderId="43" xfId="0" applyNumberFormat="1" applyFont="1" applyBorder="1" applyAlignment="1">
      <alignment horizontal="right" vertical="center" wrapText="1"/>
    </xf>
    <xf numFmtId="3" fontId="21" fillId="0" borderId="25" xfId="0" applyNumberFormat="1" applyFont="1" applyBorder="1" applyAlignment="1">
      <alignment horizontal="right" vertical="center" wrapText="1"/>
    </xf>
    <xf numFmtId="3" fontId="22" fillId="10" borderId="45" xfId="0" applyNumberFormat="1" applyFont="1" applyFill="1" applyBorder="1"/>
    <xf numFmtId="0" fontId="6" fillId="0" borderId="1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6" fillId="0" borderId="13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164" fontId="6" fillId="0" borderId="15" xfId="0" applyNumberFormat="1" applyFont="1" applyBorder="1" applyAlignment="1">
      <alignment horizontal="right" vertical="center"/>
    </xf>
    <xf numFmtId="3" fontId="6" fillId="0" borderId="17" xfId="0" applyNumberFormat="1" applyFont="1" applyFill="1" applyBorder="1" applyAlignment="1">
      <alignment horizontal="right" vertical="center"/>
    </xf>
    <xf numFmtId="3" fontId="6" fillId="0" borderId="18" xfId="0" applyNumberFormat="1" applyFont="1" applyFill="1" applyBorder="1" applyAlignment="1">
      <alignment horizontal="right" vertical="center"/>
    </xf>
    <xf numFmtId="164" fontId="6" fillId="0" borderId="19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18" xfId="0" applyNumberFormat="1" applyFont="1" applyBorder="1" applyAlignment="1">
      <alignment horizontal="right" vertical="center"/>
    </xf>
    <xf numFmtId="3" fontId="6" fillId="0" borderId="21" xfId="0" applyNumberFormat="1" applyFont="1" applyBorder="1" applyAlignment="1">
      <alignment horizontal="right" vertical="center"/>
    </xf>
    <xf numFmtId="3" fontId="6" fillId="0" borderId="22" xfId="0" applyNumberFormat="1" applyFont="1" applyBorder="1" applyAlignment="1">
      <alignment horizontal="right" vertical="center"/>
    </xf>
    <xf numFmtId="164" fontId="6" fillId="0" borderId="23" xfId="0" applyNumberFormat="1" applyFont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 vertical="center"/>
    </xf>
    <xf numFmtId="3" fontId="6" fillId="3" borderId="4" xfId="0" applyNumberFormat="1" applyFont="1" applyFill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3" fontId="22" fillId="0" borderId="4" xfId="0" applyNumberFormat="1" applyFont="1" applyBorder="1" applyAlignment="1">
      <alignment horizontal="right" vertical="center"/>
    </xf>
    <xf numFmtId="0" fontId="20" fillId="0" borderId="0" xfId="0" applyFont="1"/>
    <xf numFmtId="0" fontId="23" fillId="0" borderId="0" xfId="0" applyFont="1"/>
    <xf numFmtId="0" fontId="1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142875</xdr:rowOff>
    </xdr:from>
    <xdr:to>
      <xdr:col>0</xdr:col>
      <xdr:colOff>1595597</xdr:colOff>
      <xdr:row>2</xdr:row>
      <xdr:rowOff>38101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2875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443072</xdr:colOff>
      <xdr:row>2</xdr:row>
      <xdr:rowOff>85726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443072</xdr:colOff>
      <xdr:row>2</xdr:row>
      <xdr:rowOff>85726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133350</xdr:rowOff>
    </xdr:from>
    <xdr:to>
      <xdr:col>2</xdr:col>
      <xdr:colOff>1047750</xdr:colOff>
      <xdr:row>2</xdr:row>
      <xdr:rowOff>28576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3350"/>
          <a:ext cx="15049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A9" sqref="A9:D42"/>
    </sheetView>
  </sheetViews>
  <sheetFormatPr defaultRowHeight="15" x14ac:dyDescent="0.25"/>
  <cols>
    <col min="1" max="1" width="60.7109375" customWidth="1"/>
    <col min="2" max="3" width="15.7109375" customWidth="1"/>
    <col min="4" max="4" width="6.7109375" customWidth="1"/>
  </cols>
  <sheetData>
    <row r="1" spans="1:4" ht="18.75" x14ac:dyDescent="0.3">
      <c r="A1" s="24" t="s">
        <v>36</v>
      </c>
    </row>
    <row r="2" spans="1:4" x14ac:dyDescent="0.25">
      <c r="A2" s="25" t="s">
        <v>37</v>
      </c>
    </row>
    <row r="3" spans="1:4" x14ac:dyDescent="0.25">
      <c r="A3" s="25" t="s">
        <v>38</v>
      </c>
    </row>
    <row r="4" spans="1:4" x14ac:dyDescent="0.25">
      <c r="A4" s="26" t="s">
        <v>39</v>
      </c>
    </row>
    <row r="5" spans="1:4" x14ac:dyDescent="0.25">
      <c r="A5" s="27" t="s">
        <v>40</v>
      </c>
    </row>
    <row r="7" spans="1:4" ht="24.95" customHeight="1" x14ac:dyDescent="0.25">
      <c r="A7" s="88" t="s">
        <v>0</v>
      </c>
      <c r="B7" s="88" t="s">
        <v>41</v>
      </c>
      <c r="C7" s="89"/>
      <c r="D7" s="90"/>
    </row>
    <row r="8" spans="1:4" ht="15" customHeight="1" x14ac:dyDescent="0.25">
      <c r="A8" s="88"/>
      <c r="B8" s="28" t="s">
        <v>1</v>
      </c>
      <c r="C8" s="29" t="s">
        <v>2</v>
      </c>
      <c r="D8" s="30" t="s">
        <v>3</v>
      </c>
    </row>
    <row r="9" spans="1:4" ht="15" customHeight="1" x14ac:dyDescent="0.25">
      <c r="A9" s="31" t="s">
        <v>4</v>
      </c>
      <c r="B9" s="98"/>
      <c r="C9" s="99">
        <v>2937</v>
      </c>
      <c r="D9" s="100" t="s">
        <v>5</v>
      </c>
    </row>
    <row r="10" spans="1:4" ht="15" customHeight="1" x14ac:dyDescent="0.25">
      <c r="A10" s="87" t="s">
        <v>6</v>
      </c>
      <c r="B10" s="101">
        <v>1769</v>
      </c>
      <c r="C10" s="102">
        <v>1844</v>
      </c>
      <c r="D10" s="103">
        <v>104.23968343697003</v>
      </c>
    </row>
    <row r="11" spans="1:4" ht="15" customHeight="1" x14ac:dyDescent="0.25">
      <c r="A11" s="87" t="s">
        <v>7</v>
      </c>
      <c r="B11" s="101">
        <v>982</v>
      </c>
      <c r="C11" s="102">
        <v>1093</v>
      </c>
      <c r="D11" s="103">
        <v>111.30346232179227</v>
      </c>
    </row>
    <row r="12" spans="1:4" ht="15" customHeight="1" x14ac:dyDescent="0.25">
      <c r="A12" s="87" t="s">
        <v>8</v>
      </c>
      <c r="B12" s="101">
        <v>52189</v>
      </c>
      <c r="C12" s="102">
        <v>53712</v>
      </c>
      <c r="D12" s="103">
        <v>102.91823947575161</v>
      </c>
    </row>
    <row r="13" spans="1:4" ht="15" customHeight="1" x14ac:dyDescent="0.25">
      <c r="A13" s="87" t="s">
        <v>9</v>
      </c>
      <c r="B13" s="101">
        <v>48708112.693999998</v>
      </c>
      <c r="C13" s="102">
        <v>51636910.684</v>
      </c>
      <c r="D13" s="103">
        <v>106.01295724266645</v>
      </c>
    </row>
    <row r="14" spans="1:4" ht="15" customHeight="1" x14ac:dyDescent="0.25">
      <c r="A14" s="87" t="s">
        <v>10</v>
      </c>
      <c r="B14" s="101">
        <v>48723316.924000002</v>
      </c>
      <c r="C14" s="102">
        <v>51040531.840999998</v>
      </c>
      <c r="D14" s="103">
        <v>104.75586446754939</v>
      </c>
    </row>
    <row r="15" spans="1:4" ht="15" customHeight="1" x14ac:dyDescent="0.25">
      <c r="A15" s="87" t="s">
        <v>11</v>
      </c>
      <c r="B15" s="101">
        <v>941115.679</v>
      </c>
      <c r="C15" s="102">
        <v>1282820.5549999999</v>
      </c>
      <c r="D15" s="103">
        <v>136.30848827883568</v>
      </c>
    </row>
    <row r="16" spans="1:4" ht="15" customHeight="1" x14ac:dyDescent="0.25">
      <c r="A16" s="87" t="s">
        <v>12</v>
      </c>
      <c r="B16" s="101">
        <v>956319.91</v>
      </c>
      <c r="C16" s="102">
        <v>686441.71200000006</v>
      </c>
      <c r="D16" s="103">
        <v>71.779506504261732</v>
      </c>
    </row>
    <row r="17" spans="1:4" ht="15" customHeight="1" x14ac:dyDescent="0.25">
      <c r="A17" s="87" t="s">
        <v>13</v>
      </c>
      <c r="B17" s="101">
        <v>133474.712</v>
      </c>
      <c r="C17" s="102">
        <v>165159.69699999999</v>
      </c>
      <c r="D17" s="103">
        <v>123.7385677970221</v>
      </c>
    </row>
    <row r="18" spans="1:4" ht="15" customHeight="1" x14ac:dyDescent="0.25">
      <c r="A18" s="87" t="s">
        <v>14</v>
      </c>
      <c r="B18" s="101">
        <v>807639.81400000001</v>
      </c>
      <c r="C18" s="102">
        <v>1117339.064</v>
      </c>
      <c r="D18" s="103">
        <v>138.34620887077764</v>
      </c>
    </row>
    <row r="19" spans="1:4" ht="15" customHeight="1" x14ac:dyDescent="0.25">
      <c r="A19" s="87" t="s">
        <v>15</v>
      </c>
      <c r="B19" s="101">
        <v>956318.75699999998</v>
      </c>
      <c r="C19" s="102">
        <v>686119.91799999995</v>
      </c>
      <c r="D19" s="103">
        <v>71.745943805638433</v>
      </c>
    </row>
    <row r="20" spans="1:4" ht="15" customHeight="1" x14ac:dyDescent="0.25">
      <c r="A20" s="87" t="s">
        <v>42</v>
      </c>
      <c r="B20" s="101">
        <v>-148678.943</v>
      </c>
      <c r="C20" s="102">
        <v>431219.14600000001</v>
      </c>
      <c r="D20" s="103" t="s">
        <v>5</v>
      </c>
    </row>
    <row r="21" spans="1:4" ht="15" customHeight="1" x14ac:dyDescent="0.25">
      <c r="A21" s="87" t="s">
        <v>43</v>
      </c>
      <c r="B21" s="101">
        <v>2486201.48</v>
      </c>
      <c r="C21" s="102">
        <v>2624609.1030000001</v>
      </c>
      <c r="D21" s="103">
        <v>105.56703163896435</v>
      </c>
    </row>
    <row r="22" spans="1:4" ht="15" customHeight="1" x14ac:dyDescent="0.25">
      <c r="A22" s="87" t="s">
        <v>21</v>
      </c>
      <c r="B22" s="101">
        <v>3969.8682991945939</v>
      </c>
      <c r="C22" s="102">
        <v>4072.0402377494788</v>
      </c>
      <c r="D22" s="103">
        <v>102.57368584684821</v>
      </c>
    </row>
    <row r="23" spans="1:4" ht="15" customHeight="1" x14ac:dyDescent="0.25">
      <c r="A23" s="87" t="s">
        <v>44</v>
      </c>
      <c r="B23" s="101">
        <v>286.03500000000003</v>
      </c>
      <c r="C23" s="102">
        <v>401.54700000000003</v>
      </c>
      <c r="D23" s="103">
        <v>140.38386910692745</v>
      </c>
    </row>
    <row r="24" spans="1:4" ht="15" customHeight="1" x14ac:dyDescent="0.25">
      <c r="A24" s="87" t="s">
        <v>45</v>
      </c>
      <c r="B24" s="101">
        <v>27927603.375</v>
      </c>
      <c r="C24" s="102">
        <v>27660002.129999999</v>
      </c>
      <c r="D24" s="103">
        <v>99.041803761651991</v>
      </c>
    </row>
    <row r="25" spans="1:4" ht="15" customHeight="1" x14ac:dyDescent="0.25">
      <c r="A25" s="87" t="s">
        <v>46</v>
      </c>
      <c r="B25" s="101">
        <v>12593429.285</v>
      </c>
      <c r="C25" s="102">
        <v>12593429.285</v>
      </c>
      <c r="D25" s="103">
        <v>100</v>
      </c>
    </row>
    <row r="26" spans="1:4" ht="15" customHeight="1" x14ac:dyDescent="0.25">
      <c r="A26" s="87" t="s">
        <v>47</v>
      </c>
      <c r="B26" s="101">
        <v>404123.70500000002</v>
      </c>
      <c r="C26" s="102">
        <v>422510.96899999998</v>
      </c>
      <c r="D26" s="103">
        <v>104.54990978566823</v>
      </c>
    </row>
    <row r="27" spans="1:4" ht="15" customHeight="1" x14ac:dyDescent="0.25">
      <c r="A27" s="87" t="s">
        <v>48</v>
      </c>
      <c r="B27" s="101">
        <v>40925442.399999999</v>
      </c>
      <c r="C27" s="102">
        <v>40340214.359999999</v>
      </c>
      <c r="D27" s="103">
        <v>98.570014138686503</v>
      </c>
    </row>
    <row r="28" spans="1:4" ht="15" customHeight="1" x14ac:dyDescent="0.25">
      <c r="A28" s="87" t="s">
        <v>49</v>
      </c>
      <c r="B28" s="101">
        <v>9658566.2640000004</v>
      </c>
      <c r="C28" s="102">
        <v>10076402.913000001</v>
      </c>
      <c r="D28" s="103">
        <v>104.32607322431889</v>
      </c>
    </row>
    <row r="29" spans="1:4" ht="15" customHeight="1" x14ac:dyDescent="0.25">
      <c r="A29" s="87" t="s">
        <v>50</v>
      </c>
      <c r="B29" s="101">
        <v>241573.58199999999</v>
      </c>
      <c r="C29" s="102">
        <v>289832.46500000003</v>
      </c>
      <c r="D29" s="103">
        <v>119.97688762175991</v>
      </c>
    </row>
    <row r="30" spans="1:4" ht="15" customHeight="1" x14ac:dyDescent="0.25">
      <c r="A30" s="87" t="s">
        <v>51</v>
      </c>
      <c r="B30" s="101">
        <v>7072513.2910000002</v>
      </c>
      <c r="C30" s="102">
        <v>6938364.8810000001</v>
      </c>
      <c r="D30" s="103">
        <v>98.103242730265222</v>
      </c>
    </row>
    <row r="31" spans="1:4" ht="15" customHeight="1" x14ac:dyDescent="0.25">
      <c r="A31" s="87" t="s">
        <v>52</v>
      </c>
      <c r="B31" s="101">
        <v>23564257.805</v>
      </c>
      <c r="C31" s="102">
        <v>22855427.563999999</v>
      </c>
      <c r="D31" s="103">
        <v>96.991926302683723</v>
      </c>
    </row>
    <row r="32" spans="1:4" ht="15" customHeight="1" x14ac:dyDescent="0.25">
      <c r="A32" s="87" t="s">
        <v>53</v>
      </c>
      <c r="B32" s="101">
        <v>388531.46100000001</v>
      </c>
      <c r="C32" s="102">
        <v>180186.53200000001</v>
      </c>
      <c r="D32" s="103">
        <v>46.376304131520513</v>
      </c>
    </row>
    <row r="33" spans="1:4" ht="15" customHeight="1" x14ac:dyDescent="0.25">
      <c r="A33" s="87" t="s">
        <v>54</v>
      </c>
      <c r="B33" s="101"/>
      <c r="C33" s="102">
        <v>2937</v>
      </c>
      <c r="D33" s="103" t="s">
        <v>5</v>
      </c>
    </row>
    <row r="34" spans="1:4" ht="15" customHeight="1" x14ac:dyDescent="0.25">
      <c r="A34" s="87" t="s">
        <v>55</v>
      </c>
      <c r="B34" s="101">
        <v>128</v>
      </c>
      <c r="C34" s="102">
        <v>155</v>
      </c>
      <c r="D34" s="103">
        <v>121.09375</v>
      </c>
    </row>
    <row r="35" spans="1:4" ht="15" customHeight="1" x14ac:dyDescent="0.25">
      <c r="A35" s="87" t="s">
        <v>56</v>
      </c>
      <c r="B35" s="101">
        <v>292</v>
      </c>
      <c r="C35" s="102">
        <v>326</v>
      </c>
      <c r="D35" s="103">
        <v>111.64383561643835</v>
      </c>
    </row>
    <row r="36" spans="1:4" ht="15" customHeight="1" x14ac:dyDescent="0.25">
      <c r="A36" s="87" t="s">
        <v>17</v>
      </c>
      <c r="B36" s="101">
        <v>337113.99</v>
      </c>
      <c r="C36" s="102">
        <v>410790.01799999998</v>
      </c>
      <c r="D36" s="103">
        <v>121.85493043465803</v>
      </c>
    </row>
    <row r="37" spans="1:4" ht="15" customHeight="1" x14ac:dyDescent="0.25">
      <c r="A37" s="87" t="s">
        <v>18</v>
      </c>
      <c r="B37" s="101">
        <v>5400351.2620000001</v>
      </c>
      <c r="C37" s="102">
        <v>4210743.3159999996</v>
      </c>
      <c r="D37" s="103">
        <v>77.971656133356163</v>
      </c>
    </row>
    <row r="38" spans="1:4" ht="15" customHeight="1" x14ac:dyDescent="0.25">
      <c r="A38" s="87" t="s">
        <v>19</v>
      </c>
      <c r="B38" s="101">
        <v>-5063237.2719999999</v>
      </c>
      <c r="C38" s="102">
        <v>-3799953.298</v>
      </c>
      <c r="D38" s="103">
        <v>75.049876074620585</v>
      </c>
    </row>
    <row r="39" spans="1:4" ht="15" customHeight="1" x14ac:dyDescent="0.25">
      <c r="A39" s="87" t="s">
        <v>54</v>
      </c>
      <c r="B39" s="101"/>
      <c r="C39" s="102">
        <v>2937</v>
      </c>
      <c r="D39" s="103" t="s">
        <v>5</v>
      </c>
    </row>
    <row r="40" spans="1:4" ht="15" customHeight="1" x14ac:dyDescent="0.25">
      <c r="A40" s="32" t="s">
        <v>57</v>
      </c>
      <c r="B40" s="104">
        <v>437</v>
      </c>
      <c r="C40" s="105">
        <v>465</v>
      </c>
      <c r="D40" s="103">
        <v>106.40732265446225</v>
      </c>
    </row>
    <row r="41" spans="1:4" ht="15" customHeight="1" x14ac:dyDescent="0.25">
      <c r="A41" s="32" t="s">
        <v>58</v>
      </c>
      <c r="B41" s="104">
        <v>2314</v>
      </c>
      <c r="C41" s="105">
        <v>2472</v>
      </c>
      <c r="D41" s="103">
        <v>106.82800345721695</v>
      </c>
    </row>
    <row r="42" spans="1:4" ht="15" customHeight="1" x14ac:dyDescent="0.25">
      <c r="A42" s="33" t="s">
        <v>20</v>
      </c>
      <c r="B42" s="106">
        <v>1940197.4169999999</v>
      </c>
      <c r="C42" s="107">
        <v>1476034.1710000001</v>
      </c>
      <c r="D42" s="108">
        <v>76.076493972571868</v>
      </c>
    </row>
  </sheetData>
  <mergeCells count="2">
    <mergeCell ref="A7:A8"/>
    <mergeCell ref="B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6"/>
  <sheetViews>
    <sheetView workbookViewId="0">
      <selection activeCell="B19" sqref="B19"/>
    </sheetView>
  </sheetViews>
  <sheetFormatPr defaultRowHeight="15" x14ac:dyDescent="0.25"/>
  <cols>
    <col min="1" max="1" width="53.42578125" bestFit="1" customWidth="1"/>
    <col min="2" max="3" width="13.85546875" customWidth="1"/>
    <col min="4" max="4" width="8.7109375" customWidth="1"/>
  </cols>
  <sheetData>
    <row r="3" spans="1:5" x14ac:dyDescent="0.25">
      <c r="B3" s="1"/>
    </row>
    <row r="4" spans="1:5" x14ac:dyDescent="0.25">
      <c r="A4" s="2" t="s">
        <v>59</v>
      </c>
      <c r="B4" s="1"/>
      <c r="C4" s="2"/>
    </row>
    <row r="6" spans="1:5" ht="24.75" customHeight="1" x14ac:dyDescent="0.25">
      <c r="A6" s="91" t="s">
        <v>0</v>
      </c>
      <c r="B6" s="91" t="s">
        <v>60</v>
      </c>
      <c r="C6" s="91"/>
      <c r="D6" s="92"/>
    </row>
    <row r="7" spans="1:5" x14ac:dyDescent="0.25">
      <c r="A7" s="91"/>
      <c r="B7" s="3" t="s">
        <v>1</v>
      </c>
      <c r="C7" s="3" t="s">
        <v>2</v>
      </c>
      <c r="D7" s="4" t="s">
        <v>3</v>
      </c>
      <c r="E7" s="5"/>
    </row>
    <row r="8" spans="1:5" x14ac:dyDescent="0.25">
      <c r="A8" s="6" t="s">
        <v>4</v>
      </c>
      <c r="B8" s="109"/>
      <c r="C8" s="109">
        <v>2937</v>
      </c>
      <c r="D8" s="110" t="s">
        <v>5</v>
      </c>
      <c r="E8" s="5"/>
    </row>
    <row r="9" spans="1:5" x14ac:dyDescent="0.25">
      <c r="A9" s="7" t="s">
        <v>6</v>
      </c>
      <c r="B9" s="111">
        <v>1769</v>
      </c>
      <c r="C9" s="111">
        <v>1844</v>
      </c>
      <c r="D9" s="112">
        <v>104.23968343697003</v>
      </c>
      <c r="E9" s="8"/>
    </row>
    <row r="10" spans="1:5" x14ac:dyDescent="0.25">
      <c r="A10" s="7" t="s">
        <v>7</v>
      </c>
      <c r="B10" s="111">
        <v>982</v>
      </c>
      <c r="C10" s="111">
        <v>1093</v>
      </c>
      <c r="D10" s="112">
        <v>111.30346232179227</v>
      </c>
      <c r="E10" s="8"/>
    </row>
    <row r="11" spans="1:5" x14ac:dyDescent="0.25">
      <c r="A11" s="9" t="s">
        <v>8</v>
      </c>
      <c r="B11" s="113">
        <v>52189</v>
      </c>
      <c r="C11" s="113">
        <v>53712</v>
      </c>
      <c r="D11" s="114">
        <v>102.91823947575161</v>
      </c>
      <c r="E11" s="10"/>
    </row>
    <row r="12" spans="1:5" x14ac:dyDescent="0.25">
      <c r="A12" s="9" t="s">
        <v>9</v>
      </c>
      <c r="B12" s="113">
        <v>48708112.693999998</v>
      </c>
      <c r="C12" s="113">
        <v>51636910.684</v>
      </c>
      <c r="D12" s="114">
        <v>106.01295724266645</v>
      </c>
      <c r="E12" s="5"/>
    </row>
    <row r="13" spans="1:5" x14ac:dyDescent="0.25">
      <c r="A13" s="9" t="s">
        <v>10</v>
      </c>
      <c r="B13" s="113">
        <v>48723316.924000002</v>
      </c>
      <c r="C13" s="113">
        <v>51040531.840999998</v>
      </c>
      <c r="D13" s="114">
        <v>104.75586446754939</v>
      </c>
      <c r="E13" s="5"/>
    </row>
    <row r="14" spans="1:5" x14ac:dyDescent="0.25">
      <c r="A14" s="9" t="s">
        <v>11</v>
      </c>
      <c r="B14" s="113">
        <v>941115.679</v>
      </c>
      <c r="C14" s="113">
        <v>1282820.5549999999</v>
      </c>
      <c r="D14" s="114">
        <v>136.30848827883568</v>
      </c>
      <c r="E14" s="5"/>
    </row>
    <row r="15" spans="1:5" x14ac:dyDescent="0.25">
      <c r="A15" s="9" t="s">
        <v>12</v>
      </c>
      <c r="B15" s="113">
        <v>956319.91</v>
      </c>
      <c r="C15" s="113">
        <v>686441.71200000006</v>
      </c>
      <c r="D15" s="114">
        <v>71.779506504261732</v>
      </c>
      <c r="E15" s="5"/>
    </row>
    <row r="16" spans="1:5" x14ac:dyDescent="0.25">
      <c r="A16" s="9" t="s">
        <v>13</v>
      </c>
      <c r="B16" s="113">
        <v>133474.712</v>
      </c>
      <c r="C16" s="113">
        <v>165159.69699999999</v>
      </c>
      <c r="D16" s="114">
        <v>123.7385677970221</v>
      </c>
      <c r="E16" s="5"/>
    </row>
    <row r="17" spans="1:5" x14ac:dyDescent="0.25">
      <c r="A17" s="9" t="s">
        <v>14</v>
      </c>
      <c r="B17" s="113">
        <v>807639.81400000001</v>
      </c>
      <c r="C17" s="113">
        <v>1117339.064</v>
      </c>
      <c r="D17" s="114">
        <v>138.34620887077764</v>
      </c>
      <c r="E17" s="5"/>
    </row>
    <row r="18" spans="1:5" x14ac:dyDescent="0.25">
      <c r="A18" s="9" t="s">
        <v>15</v>
      </c>
      <c r="B18" s="113">
        <v>956318.75699999998</v>
      </c>
      <c r="C18" s="113">
        <v>686119.91799999995</v>
      </c>
      <c r="D18" s="114">
        <v>71.745943805638433</v>
      </c>
      <c r="E18" s="5"/>
    </row>
    <row r="19" spans="1:5" x14ac:dyDescent="0.25">
      <c r="A19" s="11" t="s">
        <v>16</v>
      </c>
      <c r="B19" s="117">
        <v>-148678.943</v>
      </c>
      <c r="C19" s="115">
        <v>431219.14600000001</v>
      </c>
      <c r="D19" s="116" t="s">
        <v>5</v>
      </c>
      <c r="E19" s="5"/>
    </row>
    <row r="20" spans="1:5" x14ac:dyDescent="0.25">
      <c r="A20" s="9" t="s">
        <v>17</v>
      </c>
      <c r="B20" s="113">
        <v>337113.99</v>
      </c>
      <c r="C20" s="113">
        <v>410790.01799999998</v>
      </c>
      <c r="D20" s="114">
        <v>121.85493043465803</v>
      </c>
      <c r="E20" s="5"/>
    </row>
    <row r="21" spans="1:5" x14ac:dyDescent="0.25">
      <c r="A21" s="9" t="s">
        <v>18</v>
      </c>
      <c r="B21" s="113">
        <v>5400351.2620000001</v>
      </c>
      <c r="C21" s="113">
        <v>4210743.3159999996</v>
      </c>
      <c r="D21" s="114">
        <v>77.971656133356163</v>
      </c>
      <c r="E21" s="5"/>
    </row>
    <row r="22" spans="1:5" x14ac:dyDescent="0.25">
      <c r="A22" s="9" t="s">
        <v>19</v>
      </c>
      <c r="B22" s="113">
        <v>-5063237.2719999999</v>
      </c>
      <c r="C22" s="113">
        <v>-3799953.298</v>
      </c>
      <c r="D22" s="114">
        <v>75.049876074620585</v>
      </c>
      <c r="E22" s="5"/>
    </row>
    <row r="23" spans="1:5" x14ac:dyDescent="0.25">
      <c r="A23" s="9" t="s">
        <v>20</v>
      </c>
      <c r="B23" s="113">
        <v>1940197.4169999999</v>
      </c>
      <c r="C23" s="113">
        <v>1476034.1710000001</v>
      </c>
      <c r="D23" s="114">
        <v>76.076493972571868</v>
      </c>
    </row>
    <row r="24" spans="1:5" x14ac:dyDescent="0.25">
      <c r="A24" s="9" t="s">
        <v>21</v>
      </c>
      <c r="B24" s="113">
        <v>3969.8682991945939</v>
      </c>
      <c r="C24" s="113">
        <v>4072.0402377494788</v>
      </c>
      <c r="D24" s="114">
        <v>102.57368584684821</v>
      </c>
    </row>
    <row r="26" spans="1:5" x14ac:dyDescent="0.25">
      <c r="A26" s="12" t="s">
        <v>22</v>
      </c>
    </row>
  </sheetData>
  <mergeCells count="2">
    <mergeCell ref="A6:A7"/>
    <mergeCell ref="B6:D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0"/>
  <sheetViews>
    <sheetView workbookViewId="0">
      <selection activeCell="B7" sqref="B7:G26"/>
    </sheetView>
  </sheetViews>
  <sheetFormatPr defaultRowHeight="15" x14ac:dyDescent="0.25"/>
  <cols>
    <col min="1" max="1" width="5" customWidth="1"/>
    <col min="2" max="2" width="13.85546875" customWidth="1"/>
    <col min="3" max="3" width="45.85546875" bestFit="1" customWidth="1"/>
    <col min="4" max="5" width="13.85546875" customWidth="1"/>
    <col min="6" max="6" width="13.7109375" customWidth="1"/>
    <col min="7" max="7" width="14.140625" customWidth="1"/>
  </cols>
  <sheetData>
    <row r="3" spans="1:7" x14ac:dyDescent="0.25">
      <c r="D3" s="1"/>
      <c r="E3" s="1"/>
    </row>
    <row r="4" spans="1:7" x14ac:dyDescent="0.25">
      <c r="A4" s="118" t="s">
        <v>153</v>
      </c>
      <c r="B4" s="119"/>
      <c r="C4" s="119"/>
      <c r="D4" s="120"/>
      <c r="E4" s="120"/>
      <c r="F4" s="13"/>
    </row>
    <row r="6" spans="1:7" ht="22.5" x14ac:dyDescent="0.25">
      <c r="A6" s="14" t="s">
        <v>23</v>
      </c>
      <c r="B6" s="14" t="s">
        <v>24</v>
      </c>
      <c r="C6" s="14" t="s">
        <v>25</v>
      </c>
      <c r="D6" s="14" t="s">
        <v>26</v>
      </c>
      <c r="E6" s="14" t="s">
        <v>8</v>
      </c>
      <c r="F6" s="14" t="s">
        <v>27</v>
      </c>
      <c r="G6" s="14" t="s">
        <v>149</v>
      </c>
    </row>
    <row r="7" spans="1:7" x14ac:dyDescent="0.25">
      <c r="A7" s="15" t="s">
        <v>28</v>
      </c>
      <c r="B7" s="81">
        <v>29955634590</v>
      </c>
      <c r="C7" s="16" t="s">
        <v>99</v>
      </c>
      <c r="D7" s="16" t="s">
        <v>29</v>
      </c>
      <c r="E7" s="17">
        <v>12602</v>
      </c>
      <c r="F7" s="17">
        <v>14940741.407</v>
      </c>
      <c r="G7" s="18">
        <f t="shared" ref="G7:G28" si="0">F7/$F$28</f>
        <v>0.28934227879030489</v>
      </c>
    </row>
    <row r="8" spans="1:7" x14ac:dyDescent="0.25">
      <c r="A8" s="19" t="s">
        <v>30</v>
      </c>
      <c r="B8" s="81">
        <v>92510683607</v>
      </c>
      <c r="C8" s="16" t="s">
        <v>100</v>
      </c>
      <c r="D8" s="16" t="s">
        <v>33</v>
      </c>
      <c r="E8" s="17">
        <v>3230</v>
      </c>
      <c r="F8" s="17">
        <v>3879337.8309999998</v>
      </c>
      <c r="G8" s="18">
        <f t="shared" si="0"/>
        <v>7.5127225459714328E-2</v>
      </c>
    </row>
    <row r="9" spans="1:7" x14ac:dyDescent="0.25">
      <c r="A9" s="19" t="s">
        <v>31</v>
      </c>
      <c r="B9" s="81">
        <v>66089976432</v>
      </c>
      <c r="C9" s="16" t="s">
        <v>101</v>
      </c>
      <c r="D9" s="16" t="s">
        <v>88</v>
      </c>
      <c r="E9" s="17">
        <v>1610</v>
      </c>
      <c r="F9" s="17">
        <v>3712555.088</v>
      </c>
      <c r="G9" s="18">
        <f t="shared" si="0"/>
        <v>7.1897312190490073E-2</v>
      </c>
    </row>
    <row r="10" spans="1:7" x14ac:dyDescent="0.25">
      <c r="A10" s="19" t="s">
        <v>32</v>
      </c>
      <c r="B10" s="81">
        <v>47432874968</v>
      </c>
      <c r="C10" s="16" t="s">
        <v>102</v>
      </c>
      <c r="D10" s="16" t="s">
        <v>29</v>
      </c>
      <c r="E10" s="17">
        <v>2429</v>
      </c>
      <c r="F10" s="17">
        <v>3221376.1340000001</v>
      </c>
      <c r="G10" s="18">
        <f t="shared" si="0"/>
        <v>6.2385144489253155E-2</v>
      </c>
    </row>
    <row r="11" spans="1:7" x14ac:dyDescent="0.25">
      <c r="A11" s="19" t="s">
        <v>34</v>
      </c>
      <c r="B11" s="81">
        <v>46108893754</v>
      </c>
      <c r="C11" s="16" t="s">
        <v>103</v>
      </c>
      <c r="D11" s="16" t="s">
        <v>29</v>
      </c>
      <c r="E11" s="17">
        <v>2182</v>
      </c>
      <c r="F11" s="17">
        <v>2534912.716</v>
      </c>
      <c r="G11" s="18">
        <f t="shared" si="0"/>
        <v>4.9091099417484275E-2</v>
      </c>
    </row>
    <row r="12" spans="1:7" x14ac:dyDescent="0.25">
      <c r="A12" s="19" t="s">
        <v>64</v>
      </c>
      <c r="B12" s="83" t="s">
        <v>65</v>
      </c>
      <c r="C12" s="16" t="s">
        <v>104</v>
      </c>
      <c r="D12" s="16" t="s">
        <v>35</v>
      </c>
      <c r="E12" s="17">
        <v>2381</v>
      </c>
      <c r="F12" s="17">
        <v>2265482.5529999998</v>
      </c>
      <c r="G12" s="18">
        <f t="shared" si="0"/>
        <v>4.3873317032151055E-2</v>
      </c>
    </row>
    <row r="13" spans="1:7" x14ac:dyDescent="0.25">
      <c r="A13" s="19" t="s">
        <v>66</v>
      </c>
      <c r="B13" s="81">
        <v>30380746842</v>
      </c>
      <c r="C13" s="16" t="s">
        <v>105</v>
      </c>
      <c r="D13" s="16" t="s">
        <v>29</v>
      </c>
      <c r="E13" s="17">
        <v>1348</v>
      </c>
      <c r="F13" s="17">
        <v>1684836.152</v>
      </c>
      <c r="G13" s="18">
        <f t="shared" si="0"/>
        <v>3.2628523466684781E-2</v>
      </c>
    </row>
    <row r="14" spans="1:7" x14ac:dyDescent="0.25">
      <c r="A14" s="19" t="s">
        <v>67</v>
      </c>
      <c r="B14" s="81">
        <v>33060874644</v>
      </c>
      <c r="C14" s="16" t="s">
        <v>106</v>
      </c>
      <c r="D14" s="16" t="s">
        <v>89</v>
      </c>
      <c r="E14" s="17">
        <v>2189</v>
      </c>
      <c r="F14" s="17">
        <v>1411289.6129999999</v>
      </c>
      <c r="G14" s="18">
        <f t="shared" si="0"/>
        <v>2.7331023376603671E-2</v>
      </c>
    </row>
    <row r="15" spans="1:7" x14ac:dyDescent="0.25">
      <c r="A15" s="19" t="s">
        <v>69</v>
      </c>
      <c r="B15" s="81">
        <v>95970838122</v>
      </c>
      <c r="C15" s="16" t="s">
        <v>107</v>
      </c>
      <c r="D15" s="16" t="s">
        <v>90</v>
      </c>
      <c r="E15" s="17">
        <v>992</v>
      </c>
      <c r="F15" s="17">
        <v>1280594.2180000001</v>
      </c>
      <c r="G15" s="18">
        <f t="shared" si="0"/>
        <v>2.4799977400599988E-2</v>
      </c>
    </row>
    <row r="16" spans="1:7" x14ac:dyDescent="0.25">
      <c r="A16" s="19" t="s">
        <v>71</v>
      </c>
      <c r="B16" s="81">
        <v>73660371074</v>
      </c>
      <c r="C16" s="16" t="s">
        <v>108</v>
      </c>
      <c r="D16" s="16" t="s">
        <v>91</v>
      </c>
      <c r="E16" s="17">
        <v>1233</v>
      </c>
      <c r="F16" s="17">
        <v>1181338.639</v>
      </c>
      <c r="G16" s="18">
        <f t="shared" si="0"/>
        <v>2.2877794650214129E-2</v>
      </c>
    </row>
    <row r="17" spans="1:7" x14ac:dyDescent="0.25">
      <c r="A17" s="19" t="s">
        <v>73</v>
      </c>
      <c r="B17" s="81">
        <v>84698789700</v>
      </c>
      <c r="C17" s="16" t="s">
        <v>109</v>
      </c>
      <c r="D17" s="16" t="s">
        <v>29</v>
      </c>
      <c r="E17" s="17">
        <v>828</v>
      </c>
      <c r="F17" s="17">
        <v>990774.38800000004</v>
      </c>
      <c r="G17" s="18">
        <f t="shared" si="0"/>
        <v>1.9187328886950576E-2</v>
      </c>
    </row>
    <row r="18" spans="1:7" x14ac:dyDescent="0.25">
      <c r="A18" s="19" t="s">
        <v>75</v>
      </c>
      <c r="B18" s="81">
        <v>10045107278</v>
      </c>
      <c r="C18" s="16" t="s">
        <v>110</v>
      </c>
      <c r="D18" s="16" t="s">
        <v>92</v>
      </c>
      <c r="E18" s="17">
        <v>456</v>
      </c>
      <c r="F18" s="17">
        <v>515615.86200000002</v>
      </c>
      <c r="G18" s="18">
        <f t="shared" si="0"/>
        <v>9.985412666443011E-3</v>
      </c>
    </row>
    <row r="19" spans="1:7" x14ac:dyDescent="0.25">
      <c r="A19" s="19" t="s">
        <v>76</v>
      </c>
      <c r="B19" s="81">
        <v>71112872675</v>
      </c>
      <c r="C19" s="16" t="s">
        <v>111</v>
      </c>
      <c r="D19" s="16" t="s">
        <v>93</v>
      </c>
      <c r="E19" s="17">
        <v>738</v>
      </c>
      <c r="F19" s="17">
        <v>462216.28200000001</v>
      </c>
      <c r="G19" s="18">
        <f t="shared" si="0"/>
        <v>8.9512768265437772E-3</v>
      </c>
    </row>
    <row r="20" spans="1:7" x14ac:dyDescent="0.25">
      <c r="A20" s="19" t="s">
        <v>78</v>
      </c>
      <c r="B20" s="81">
        <v>22001400633</v>
      </c>
      <c r="C20" s="16" t="s">
        <v>112</v>
      </c>
      <c r="D20" s="16" t="s">
        <v>94</v>
      </c>
      <c r="E20" s="17">
        <v>888</v>
      </c>
      <c r="F20" s="17">
        <v>457836.61499999999</v>
      </c>
      <c r="G20" s="18">
        <f t="shared" si="0"/>
        <v>8.866460230392198E-3</v>
      </c>
    </row>
    <row r="21" spans="1:7" x14ac:dyDescent="0.25">
      <c r="A21" s="19" t="s">
        <v>79</v>
      </c>
      <c r="B21" s="81">
        <v>30777726033</v>
      </c>
      <c r="C21" s="16" t="s">
        <v>113</v>
      </c>
      <c r="D21" s="16" t="s">
        <v>95</v>
      </c>
      <c r="E21" s="17">
        <v>661</v>
      </c>
      <c r="F21" s="17">
        <v>450580.777</v>
      </c>
      <c r="G21" s="18">
        <f t="shared" si="0"/>
        <v>8.7259437296200431E-3</v>
      </c>
    </row>
    <row r="22" spans="1:7" x14ac:dyDescent="0.25">
      <c r="A22" s="19" t="s">
        <v>80</v>
      </c>
      <c r="B22" s="81">
        <v>62423481209</v>
      </c>
      <c r="C22" s="16" t="s">
        <v>114</v>
      </c>
      <c r="D22" s="16" t="s">
        <v>29</v>
      </c>
      <c r="E22" s="17">
        <v>691</v>
      </c>
      <c r="F22" s="17">
        <v>421315.54200000002</v>
      </c>
      <c r="G22" s="18">
        <f t="shared" si="0"/>
        <v>8.1591934222847908E-3</v>
      </c>
    </row>
    <row r="23" spans="1:7" x14ac:dyDescent="0.25">
      <c r="A23" s="19" t="s">
        <v>81</v>
      </c>
      <c r="B23" s="82">
        <v>61395607720</v>
      </c>
      <c r="C23" s="20" t="s">
        <v>115</v>
      </c>
      <c r="D23" s="20" t="s">
        <v>96</v>
      </c>
      <c r="E23" s="21">
        <v>422</v>
      </c>
      <c r="F23" s="21">
        <v>379368.36800000002</v>
      </c>
      <c r="G23" s="18">
        <f t="shared" si="0"/>
        <v>7.3468447855372871E-3</v>
      </c>
    </row>
    <row r="24" spans="1:7" x14ac:dyDescent="0.25">
      <c r="A24" s="19" t="s">
        <v>82</v>
      </c>
      <c r="B24" s="82">
        <v>66498917936</v>
      </c>
      <c r="C24" s="20" t="s">
        <v>116</v>
      </c>
      <c r="D24" s="20" t="s">
        <v>29</v>
      </c>
      <c r="E24" s="21">
        <v>319</v>
      </c>
      <c r="F24" s="21">
        <v>316285.652</v>
      </c>
      <c r="G24" s="18">
        <f t="shared" si="0"/>
        <v>6.1251854111791966E-3</v>
      </c>
    </row>
    <row r="25" spans="1:7" x14ac:dyDescent="0.25">
      <c r="A25" s="19" t="s">
        <v>83</v>
      </c>
      <c r="B25" s="82">
        <v>84210581427</v>
      </c>
      <c r="C25" s="20" t="s">
        <v>117</v>
      </c>
      <c r="D25" s="20" t="s">
        <v>97</v>
      </c>
      <c r="E25" s="21">
        <v>515</v>
      </c>
      <c r="F25" s="21">
        <v>299968.141</v>
      </c>
      <c r="G25" s="18">
        <f t="shared" si="0"/>
        <v>5.8091806234439759E-3</v>
      </c>
    </row>
    <row r="26" spans="1:7" x14ac:dyDescent="0.25">
      <c r="A26" s="19" t="s">
        <v>84</v>
      </c>
      <c r="B26" s="82">
        <v>66548420466</v>
      </c>
      <c r="C26" s="20" t="s">
        <v>118</v>
      </c>
      <c r="D26" s="20" t="s">
        <v>98</v>
      </c>
      <c r="E26" s="21">
        <v>398</v>
      </c>
      <c r="F26" s="21">
        <v>294607.96500000003</v>
      </c>
      <c r="G26" s="18">
        <f t="shared" si="0"/>
        <v>5.7053754978274879E-3</v>
      </c>
    </row>
    <row r="27" spans="1:7" x14ac:dyDescent="0.25">
      <c r="A27" s="93" t="s">
        <v>86</v>
      </c>
      <c r="B27" s="93"/>
      <c r="C27" s="93"/>
      <c r="D27" s="93"/>
      <c r="E27" s="22">
        <f>SUM(E7:E26)</f>
        <v>36112</v>
      </c>
      <c r="F27" s="22">
        <f>SUM(F7:F26)</f>
        <v>40701033.943000011</v>
      </c>
      <c r="G27" s="23">
        <f t="shared" si="0"/>
        <v>0.78821589835372285</v>
      </c>
    </row>
    <row r="28" spans="1:7" x14ac:dyDescent="0.25">
      <c r="A28" s="93" t="s">
        <v>87</v>
      </c>
      <c r="B28" s="93"/>
      <c r="C28" s="93"/>
      <c r="D28" s="93"/>
      <c r="E28" s="22">
        <v>53712</v>
      </c>
      <c r="F28" s="22">
        <v>51636910.684</v>
      </c>
      <c r="G28" s="23">
        <f t="shared" si="0"/>
        <v>1</v>
      </c>
    </row>
    <row r="30" spans="1:7" x14ac:dyDescent="0.25">
      <c r="A30" s="12" t="s">
        <v>22</v>
      </c>
    </row>
  </sheetData>
  <mergeCells count="2">
    <mergeCell ref="A27:D27"/>
    <mergeCell ref="A28:D28"/>
  </mergeCells>
  <pageMargins left="0.7" right="0.7" top="0.75" bottom="0.75" header="0.3" footer="0.3"/>
  <ignoredErrors>
    <ignoredError sqref="B12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workbookViewId="0">
      <selection activeCell="A4" sqref="A4"/>
    </sheetView>
  </sheetViews>
  <sheetFormatPr defaultRowHeight="15" x14ac:dyDescent="0.25"/>
  <cols>
    <col min="1" max="1" width="5" customWidth="1"/>
    <col min="2" max="2" width="13.85546875" customWidth="1"/>
    <col min="3" max="3" width="45.85546875" bestFit="1" customWidth="1"/>
    <col min="4" max="4" width="13.85546875" customWidth="1"/>
    <col min="5" max="5" width="13.7109375" customWidth="1"/>
    <col min="6" max="6" width="14.140625" customWidth="1"/>
  </cols>
  <sheetData>
    <row r="3" spans="1:6" x14ac:dyDescent="0.25">
      <c r="D3" s="1"/>
    </row>
    <row r="4" spans="1:6" x14ac:dyDescent="0.25">
      <c r="A4" s="13" t="s">
        <v>152</v>
      </c>
      <c r="D4" s="1"/>
      <c r="E4" s="13"/>
    </row>
    <row r="6" spans="1:6" ht="22.5" x14ac:dyDescent="0.25">
      <c r="A6" s="14" t="s">
        <v>23</v>
      </c>
      <c r="B6" s="14" t="s">
        <v>24</v>
      </c>
      <c r="C6" s="14" t="s">
        <v>25</v>
      </c>
      <c r="D6" s="14" t="s">
        <v>26</v>
      </c>
      <c r="E6" s="14" t="s">
        <v>14</v>
      </c>
      <c r="F6" s="14" t="s">
        <v>149</v>
      </c>
    </row>
    <row r="7" spans="1:6" x14ac:dyDescent="0.25">
      <c r="A7" s="15" t="s">
        <v>28</v>
      </c>
      <c r="B7" s="81" t="s">
        <v>61</v>
      </c>
      <c r="C7" s="16" t="s">
        <v>99</v>
      </c>
      <c r="D7" s="16" t="s">
        <v>29</v>
      </c>
      <c r="E7" s="17">
        <v>234603.62299999999</v>
      </c>
      <c r="F7" s="18">
        <f t="shared" ref="F7:F18" si="0">E7/$E$18</f>
        <v>0.20996636612715797</v>
      </c>
    </row>
    <row r="8" spans="1:6" x14ac:dyDescent="0.25">
      <c r="A8" s="19" t="s">
        <v>30</v>
      </c>
      <c r="B8" s="81" t="s">
        <v>63</v>
      </c>
      <c r="C8" s="16" t="s">
        <v>101</v>
      </c>
      <c r="D8" s="16" t="s">
        <v>88</v>
      </c>
      <c r="E8" s="17">
        <v>185418.46299999999</v>
      </c>
      <c r="F8" s="18">
        <f t="shared" si="0"/>
        <v>0.16594646063497873</v>
      </c>
    </row>
    <row r="9" spans="1:6" x14ac:dyDescent="0.25">
      <c r="A9" s="19" t="s">
        <v>31</v>
      </c>
      <c r="B9" s="81" t="s">
        <v>65</v>
      </c>
      <c r="C9" s="16" t="s">
        <v>104</v>
      </c>
      <c r="D9" s="16" t="s">
        <v>35</v>
      </c>
      <c r="E9" s="17">
        <v>105024.414</v>
      </c>
      <c r="F9" s="18">
        <f t="shared" si="0"/>
        <v>9.3995115165865173E-2</v>
      </c>
    </row>
    <row r="10" spans="1:6" x14ac:dyDescent="0.25">
      <c r="A10" s="19" t="s">
        <v>32</v>
      </c>
      <c r="B10" s="81" t="s">
        <v>68</v>
      </c>
      <c r="C10" s="16" t="s">
        <v>106</v>
      </c>
      <c r="D10" s="16" t="s">
        <v>89</v>
      </c>
      <c r="E10" s="17">
        <v>60469.343000000001</v>
      </c>
      <c r="F10" s="18">
        <f t="shared" si="0"/>
        <v>5.4119062823708812E-2</v>
      </c>
    </row>
    <row r="11" spans="1:6" x14ac:dyDescent="0.25">
      <c r="A11" s="19" t="s">
        <v>34</v>
      </c>
      <c r="B11" s="81" t="s">
        <v>74</v>
      </c>
      <c r="C11" s="16" t="s">
        <v>109</v>
      </c>
      <c r="D11" s="16" t="s">
        <v>29</v>
      </c>
      <c r="E11" s="17">
        <v>43576.218000000001</v>
      </c>
      <c r="F11" s="18">
        <f t="shared" si="0"/>
        <v>3.8999995081170816E-2</v>
      </c>
    </row>
    <row r="12" spans="1:6" x14ac:dyDescent="0.25">
      <c r="A12" s="19" t="s">
        <v>64</v>
      </c>
      <c r="B12" s="83" t="s">
        <v>62</v>
      </c>
      <c r="C12" s="16" t="s">
        <v>100</v>
      </c>
      <c r="D12" s="16" t="s">
        <v>33</v>
      </c>
      <c r="E12" s="17">
        <v>35387.699999999997</v>
      </c>
      <c r="F12" s="18">
        <f t="shared" si="0"/>
        <v>3.1671406773620146E-2</v>
      </c>
    </row>
    <row r="13" spans="1:6" x14ac:dyDescent="0.25">
      <c r="A13" s="19" t="s">
        <v>66</v>
      </c>
      <c r="B13" s="81" t="s">
        <v>70</v>
      </c>
      <c r="C13" s="16" t="s">
        <v>107</v>
      </c>
      <c r="D13" s="16" t="s">
        <v>90</v>
      </c>
      <c r="E13" s="17">
        <v>26907.738000000001</v>
      </c>
      <c r="F13" s="18">
        <f t="shared" si="0"/>
        <v>2.4081980901725638E-2</v>
      </c>
    </row>
    <row r="14" spans="1:6" x14ac:dyDescent="0.25">
      <c r="A14" s="19" t="s">
        <v>67</v>
      </c>
      <c r="B14" s="81" t="s">
        <v>72</v>
      </c>
      <c r="C14" s="16" t="s">
        <v>108</v>
      </c>
      <c r="D14" s="16" t="s">
        <v>91</v>
      </c>
      <c r="E14" s="17">
        <v>24090.647000000001</v>
      </c>
      <c r="F14" s="18">
        <f t="shared" si="0"/>
        <v>2.1560731004747185E-2</v>
      </c>
    </row>
    <row r="15" spans="1:6" x14ac:dyDescent="0.25">
      <c r="A15" s="19" t="s">
        <v>69</v>
      </c>
      <c r="B15" s="81" t="s">
        <v>77</v>
      </c>
      <c r="C15" s="16" t="s">
        <v>111</v>
      </c>
      <c r="D15" s="16" t="s">
        <v>93</v>
      </c>
      <c r="E15" s="17">
        <v>18159.578000000001</v>
      </c>
      <c r="F15" s="18">
        <f t="shared" si="0"/>
        <v>1.6252522251383489E-2</v>
      </c>
    </row>
    <row r="16" spans="1:6" x14ac:dyDescent="0.25">
      <c r="A16" s="19" t="s">
        <v>71</v>
      </c>
      <c r="B16" s="81" t="s">
        <v>85</v>
      </c>
      <c r="C16" s="16" t="s">
        <v>118</v>
      </c>
      <c r="D16" s="16" t="s">
        <v>98</v>
      </c>
      <c r="E16" s="17">
        <v>16452.918000000001</v>
      </c>
      <c r="F16" s="18">
        <f t="shared" si="0"/>
        <v>1.4725089751269987E-2</v>
      </c>
    </row>
    <row r="17" spans="1:6" x14ac:dyDescent="0.25">
      <c r="A17" s="93" t="s">
        <v>151</v>
      </c>
      <c r="B17" s="93"/>
      <c r="C17" s="93"/>
      <c r="D17" s="93"/>
      <c r="E17" s="22">
        <f>SUM(E7:E16)</f>
        <v>750090.64199999988</v>
      </c>
      <c r="F17" s="23">
        <f>E17/$E$18</f>
        <v>0.67131873051562785</v>
      </c>
    </row>
    <row r="18" spans="1:6" x14ac:dyDescent="0.25">
      <c r="A18" s="93" t="s">
        <v>87</v>
      </c>
      <c r="B18" s="93"/>
      <c r="C18" s="93"/>
      <c r="D18" s="93"/>
      <c r="E18" s="22">
        <v>1117339.064</v>
      </c>
      <c r="F18" s="23">
        <f t="shared" si="0"/>
        <v>1</v>
      </c>
    </row>
    <row r="20" spans="1:6" x14ac:dyDescent="0.25">
      <c r="A20" s="12" t="s">
        <v>22</v>
      </c>
    </row>
  </sheetData>
  <mergeCells count="2">
    <mergeCell ref="A17:D17"/>
    <mergeCell ref="A18:D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1"/>
  <sheetViews>
    <sheetView tabSelected="1" workbookViewId="0">
      <selection activeCell="E3" sqref="E3"/>
    </sheetView>
  </sheetViews>
  <sheetFormatPr defaultRowHeight="15" x14ac:dyDescent="0.25"/>
  <cols>
    <col min="1" max="1" width="5.42578125" customWidth="1"/>
    <col min="2" max="2" width="4.42578125" bestFit="1" customWidth="1"/>
    <col min="3" max="3" width="27.140625" customWidth="1"/>
    <col min="4" max="4" width="5.42578125" bestFit="1" customWidth="1"/>
    <col min="5" max="6" width="8" bestFit="1" customWidth="1"/>
    <col min="7" max="7" width="12" bestFit="1" customWidth="1"/>
    <col min="8" max="9" width="9.85546875" bestFit="1" customWidth="1"/>
    <col min="10" max="10" width="8.7109375" bestFit="1" customWidth="1"/>
    <col min="11" max="12" width="8.85546875" bestFit="1" customWidth="1"/>
    <col min="13" max="13" width="6.7109375" bestFit="1" customWidth="1"/>
  </cols>
  <sheetData>
    <row r="4" spans="1:13" x14ac:dyDescent="0.25">
      <c r="A4" s="13" t="s">
        <v>150</v>
      </c>
    </row>
    <row r="6" spans="1:13" ht="21" customHeight="1" x14ac:dyDescent="0.25">
      <c r="A6" s="34" t="s">
        <v>146</v>
      </c>
      <c r="B6" s="94" t="s">
        <v>119</v>
      </c>
      <c r="C6" s="94"/>
      <c r="D6" s="95" t="s">
        <v>4</v>
      </c>
      <c r="E6" s="95"/>
      <c r="F6" s="95"/>
      <c r="G6" s="95"/>
      <c r="H6" s="94" t="s">
        <v>9</v>
      </c>
      <c r="I6" s="94"/>
      <c r="J6" s="94"/>
      <c r="K6" s="96" t="s">
        <v>42</v>
      </c>
      <c r="L6" s="97"/>
      <c r="M6" s="97"/>
    </row>
    <row r="7" spans="1:13" x14ac:dyDescent="0.25">
      <c r="A7" s="35"/>
      <c r="B7" s="36" t="s">
        <v>120</v>
      </c>
      <c r="C7" s="36" t="s">
        <v>121</v>
      </c>
      <c r="D7" s="36" t="s">
        <v>122</v>
      </c>
      <c r="E7" s="36" t="s">
        <v>123</v>
      </c>
      <c r="F7" s="36" t="s">
        <v>124</v>
      </c>
      <c r="G7" s="37" t="s">
        <v>147</v>
      </c>
      <c r="H7" s="36">
        <v>2014</v>
      </c>
      <c r="I7" s="38">
        <v>2015</v>
      </c>
      <c r="J7" s="36" t="s">
        <v>3</v>
      </c>
      <c r="K7" s="36">
        <v>2014</v>
      </c>
      <c r="L7" s="36">
        <v>2015</v>
      </c>
      <c r="M7" s="36" t="s">
        <v>3</v>
      </c>
    </row>
    <row r="8" spans="1:13" ht="15.75" thickBot="1" x14ac:dyDescent="0.3">
      <c r="A8" s="75" t="s">
        <v>28</v>
      </c>
      <c r="B8" s="76">
        <v>21</v>
      </c>
      <c r="C8" s="39" t="s">
        <v>145</v>
      </c>
      <c r="D8" s="40">
        <v>644</v>
      </c>
      <c r="E8" s="41">
        <v>390</v>
      </c>
      <c r="F8" s="41">
        <v>254</v>
      </c>
      <c r="G8" s="42">
        <f t="shared" ref="G8:G29" si="0">F8/D8</f>
        <v>0.39440993788819878</v>
      </c>
      <c r="H8" s="43">
        <v>26124195.339000002</v>
      </c>
      <c r="I8" s="44">
        <v>26931446.013999999</v>
      </c>
      <c r="J8" s="45">
        <v>103.09004991168045</v>
      </c>
      <c r="K8" s="46">
        <v>-356133.87</v>
      </c>
      <c r="L8" s="84">
        <v>-108437.59699999999</v>
      </c>
      <c r="M8" s="48">
        <v>30.448549305349697</v>
      </c>
    </row>
    <row r="9" spans="1:13" ht="15.75" thickBot="1" x14ac:dyDescent="0.3">
      <c r="A9" s="75" t="s">
        <v>30</v>
      </c>
      <c r="B9" s="76">
        <v>17</v>
      </c>
      <c r="C9" s="39" t="s">
        <v>141</v>
      </c>
      <c r="D9" s="40">
        <v>453</v>
      </c>
      <c r="E9" s="41">
        <v>303</v>
      </c>
      <c r="F9" s="41">
        <v>150</v>
      </c>
      <c r="G9" s="42">
        <f t="shared" si="0"/>
        <v>0.33112582781456956</v>
      </c>
      <c r="H9" s="43">
        <v>5187201.0609999998</v>
      </c>
      <c r="I9" s="44">
        <v>5564859.3269999996</v>
      </c>
      <c r="J9" s="45">
        <v>107.28057890100744</v>
      </c>
      <c r="K9" s="43">
        <v>144900.45499999999</v>
      </c>
      <c r="L9" s="80">
        <v>210711.927</v>
      </c>
      <c r="M9" s="45">
        <v>145.41840258541632</v>
      </c>
    </row>
    <row r="10" spans="1:13" ht="15.75" thickBot="1" x14ac:dyDescent="0.3">
      <c r="A10" s="75" t="s">
        <v>31</v>
      </c>
      <c r="B10" s="76">
        <v>8</v>
      </c>
      <c r="C10" s="39" t="s">
        <v>132</v>
      </c>
      <c r="D10" s="40">
        <v>245</v>
      </c>
      <c r="E10" s="41">
        <v>148</v>
      </c>
      <c r="F10" s="41">
        <v>97</v>
      </c>
      <c r="G10" s="42">
        <f t="shared" si="0"/>
        <v>0.39591836734693875</v>
      </c>
      <c r="H10" s="43">
        <v>4674779.3679999998</v>
      </c>
      <c r="I10" s="44">
        <v>5197321.0920000002</v>
      </c>
      <c r="J10" s="45">
        <v>111.17789060970289</v>
      </c>
      <c r="K10" s="46">
        <v>76582.850000000006</v>
      </c>
      <c r="L10" s="79">
        <v>83017.657999999996</v>
      </c>
      <c r="M10" s="48">
        <v>108.40241385636602</v>
      </c>
    </row>
    <row r="11" spans="1:13" ht="15.75" thickBot="1" x14ac:dyDescent="0.3">
      <c r="A11" s="75" t="s">
        <v>32</v>
      </c>
      <c r="B11" s="76">
        <v>1</v>
      </c>
      <c r="C11" s="39" t="s">
        <v>125</v>
      </c>
      <c r="D11" s="40">
        <v>180</v>
      </c>
      <c r="E11" s="41">
        <v>118</v>
      </c>
      <c r="F11" s="41">
        <v>62</v>
      </c>
      <c r="G11" s="42">
        <f t="shared" si="0"/>
        <v>0.34444444444444444</v>
      </c>
      <c r="H11" s="43">
        <v>4157199.7790000001</v>
      </c>
      <c r="I11" s="44">
        <v>4609216.99</v>
      </c>
      <c r="J11" s="45">
        <v>110.8731173633597</v>
      </c>
      <c r="K11" s="43">
        <v>118419.747</v>
      </c>
      <c r="L11" s="80">
        <v>198661.26199999999</v>
      </c>
      <c r="M11" s="45">
        <v>167.76024863488351</v>
      </c>
    </row>
    <row r="12" spans="1:13" x14ac:dyDescent="0.25">
      <c r="A12" s="75" t="s">
        <v>34</v>
      </c>
      <c r="B12" s="76">
        <v>6</v>
      </c>
      <c r="C12" s="39" t="s">
        <v>130</v>
      </c>
      <c r="D12" s="40">
        <v>51</v>
      </c>
      <c r="E12" s="41">
        <v>37</v>
      </c>
      <c r="F12" s="41">
        <v>14</v>
      </c>
      <c r="G12" s="42">
        <f t="shared" si="0"/>
        <v>0.27450980392156865</v>
      </c>
      <c r="H12" s="43">
        <v>1482727.5560000001</v>
      </c>
      <c r="I12" s="44">
        <v>1531967.3130000001</v>
      </c>
      <c r="J12" s="45">
        <v>103.320890395592</v>
      </c>
      <c r="K12" s="46">
        <v>18637.246999999999</v>
      </c>
      <c r="L12" s="55">
        <v>22817.144</v>
      </c>
      <c r="M12" s="48">
        <v>122.42765253902574</v>
      </c>
    </row>
    <row r="13" spans="1:13" x14ac:dyDescent="0.25">
      <c r="A13" s="75" t="s">
        <v>64</v>
      </c>
      <c r="B13" s="77">
        <v>7</v>
      </c>
      <c r="C13" s="49" t="s">
        <v>131</v>
      </c>
      <c r="D13" s="50">
        <v>47</v>
      </c>
      <c r="E13" s="51">
        <v>29</v>
      </c>
      <c r="F13" s="51">
        <v>18</v>
      </c>
      <c r="G13" s="42">
        <f t="shared" si="0"/>
        <v>0.38297872340425532</v>
      </c>
      <c r="H13" s="52">
        <v>1124210.58</v>
      </c>
      <c r="I13" s="44">
        <v>1396004.372</v>
      </c>
      <c r="J13" s="53">
        <v>124.17641292790537</v>
      </c>
      <c r="K13" s="54">
        <v>15227.224</v>
      </c>
      <c r="L13" s="55">
        <v>25334.886999999999</v>
      </c>
      <c r="M13" s="56">
        <v>166.37889480052306</v>
      </c>
    </row>
    <row r="14" spans="1:13" x14ac:dyDescent="0.25">
      <c r="A14" s="75" t="s">
        <v>66</v>
      </c>
      <c r="B14" s="76">
        <v>13</v>
      </c>
      <c r="C14" s="39" t="s">
        <v>137</v>
      </c>
      <c r="D14" s="40">
        <v>165</v>
      </c>
      <c r="E14" s="41">
        <v>104</v>
      </c>
      <c r="F14" s="41">
        <v>61</v>
      </c>
      <c r="G14" s="42">
        <f t="shared" si="0"/>
        <v>0.36969696969696969</v>
      </c>
      <c r="H14" s="43">
        <v>1003111.027</v>
      </c>
      <c r="I14" s="44">
        <v>1023910.089</v>
      </c>
      <c r="J14" s="45">
        <v>102.07345562357177</v>
      </c>
      <c r="K14" s="46">
        <v>22159.785</v>
      </c>
      <c r="L14" s="47">
        <v>28678.238000000001</v>
      </c>
      <c r="M14" s="48">
        <v>129.41568702042912</v>
      </c>
    </row>
    <row r="15" spans="1:13" ht="15.75" thickBot="1" x14ac:dyDescent="0.3">
      <c r="A15" s="75" t="s">
        <v>67</v>
      </c>
      <c r="B15" s="76">
        <v>2</v>
      </c>
      <c r="C15" s="39" t="s">
        <v>126</v>
      </c>
      <c r="D15" s="40">
        <v>69</v>
      </c>
      <c r="E15" s="41">
        <v>58</v>
      </c>
      <c r="F15" s="41">
        <v>11</v>
      </c>
      <c r="G15" s="57">
        <f t="shared" si="0"/>
        <v>0.15942028985507245</v>
      </c>
      <c r="H15" s="43">
        <v>807348.84</v>
      </c>
      <c r="I15" s="44">
        <v>899264.4</v>
      </c>
      <c r="J15" s="45">
        <v>111.38486307851758</v>
      </c>
      <c r="K15" s="46">
        <v>2119.1909999999998</v>
      </c>
      <c r="L15" s="47">
        <v>17522.621999999999</v>
      </c>
      <c r="M15" s="48">
        <v>826.85430430763438</v>
      </c>
    </row>
    <row r="16" spans="1:13" ht="15.75" thickBot="1" x14ac:dyDescent="0.3">
      <c r="A16" s="75" t="s">
        <v>69</v>
      </c>
      <c r="B16" s="76">
        <v>18</v>
      </c>
      <c r="C16" s="39" t="s">
        <v>142</v>
      </c>
      <c r="D16" s="40">
        <v>274</v>
      </c>
      <c r="E16" s="41">
        <v>152</v>
      </c>
      <c r="F16" s="58">
        <v>122</v>
      </c>
      <c r="G16" s="78">
        <f t="shared" si="0"/>
        <v>0.44525547445255476</v>
      </c>
      <c r="H16" s="43">
        <v>660264.728</v>
      </c>
      <c r="I16" s="44">
        <v>829266.20200000005</v>
      </c>
      <c r="J16" s="45">
        <v>125.5960172992915</v>
      </c>
      <c r="K16" s="46">
        <v>11588.914000000001</v>
      </c>
      <c r="L16" s="47">
        <v>16820.686000000002</v>
      </c>
      <c r="M16" s="48">
        <v>145.14462701164231</v>
      </c>
    </row>
    <row r="17" spans="1:13" ht="15.75" thickBot="1" x14ac:dyDescent="0.3">
      <c r="A17" s="75" t="s">
        <v>71</v>
      </c>
      <c r="B17" s="76">
        <v>5</v>
      </c>
      <c r="C17" s="39" t="s">
        <v>129</v>
      </c>
      <c r="D17" s="40">
        <v>69</v>
      </c>
      <c r="E17" s="41">
        <v>51</v>
      </c>
      <c r="F17" s="41">
        <v>18</v>
      </c>
      <c r="G17" s="59">
        <f t="shared" si="0"/>
        <v>0.2608695652173913</v>
      </c>
      <c r="H17" s="43">
        <v>648834.777</v>
      </c>
      <c r="I17" s="44">
        <v>708166.451</v>
      </c>
      <c r="J17" s="45">
        <v>109.14434245869653</v>
      </c>
      <c r="K17" s="46">
        <v>-7038.3310000000001</v>
      </c>
      <c r="L17" s="47">
        <v>15794.519</v>
      </c>
      <c r="M17" s="48" t="s">
        <v>5</v>
      </c>
    </row>
    <row r="18" spans="1:13" ht="15.75" thickBot="1" x14ac:dyDescent="0.3">
      <c r="A18" s="75" t="s">
        <v>73</v>
      </c>
      <c r="B18" s="77">
        <v>3</v>
      </c>
      <c r="C18" s="39" t="s">
        <v>127</v>
      </c>
      <c r="D18" s="40">
        <v>68</v>
      </c>
      <c r="E18" s="41">
        <v>38</v>
      </c>
      <c r="F18" s="58">
        <v>30</v>
      </c>
      <c r="G18" s="78">
        <f t="shared" si="0"/>
        <v>0.44117647058823528</v>
      </c>
      <c r="H18" s="43">
        <v>554229.13800000004</v>
      </c>
      <c r="I18" s="44">
        <v>610437.30900000001</v>
      </c>
      <c r="J18" s="45">
        <v>110.14168457523429</v>
      </c>
      <c r="K18" s="46">
        <v>1806.5229999999999</v>
      </c>
      <c r="L18" s="85">
        <v>-1292.838</v>
      </c>
      <c r="M18" s="48" t="s">
        <v>5</v>
      </c>
    </row>
    <row r="19" spans="1:13" ht="15.75" thickBot="1" x14ac:dyDescent="0.3">
      <c r="A19" s="75" t="s">
        <v>75</v>
      </c>
      <c r="B19" s="76">
        <v>20</v>
      </c>
      <c r="C19" s="39" t="s">
        <v>144</v>
      </c>
      <c r="D19" s="40">
        <v>52</v>
      </c>
      <c r="E19" s="41">
        <v>35</v>
      </c>
      <c r="F19" s="58">
        <v>17</v>
      </c>
      <c r="G19" s="59">
        <f t="shared" si="0"/>
        <v>0.32692307692307693</v>
      </c>
      <c r="H19" s="43">
        <v>483884.81900000002</v>
      </c>
      <c r="I19" s="44">
        <v>535938.89800000004</v>
      </c>
      <c r="J19" s="45">
        <v>110.75753504885219</v>
      </c>
      <c r="K19" s="46">
        <v>9457.634</v>
      </c>
      <c r="L19" s="47">
        <v>18963.524000000001</v>
      </c>
      <c r="M19" s="48">
        <v>200.51023332051125</v>
      </c>
    </row>
    <row r="20" spans="1:13" ht="15.75" thickBot="1" x14ac:dyDescent="0.3">
      <c r="A20" s="75" t="s">
        <v>76</v>
      </c>
      <c r="B20" s="76">
        <v>4</v>
      </c>
      <c r="C20" s="39" t="s">
        <v>128</v>
      </c>
      <c r="D20" s="40">
        <v>84</v>
      </c>
      <c r="E20" s="41">
        <v>45</v>
      </c>
      <c r="F20" s="58">
        <v>39</v>
      </c>
      <c r="G20" s="78">
        <f t="shared" si="0"/>
        <v>0.4642857142857143</v>
      </c>
      <c r="H20" s="43">
        <v>274865.38699999999</v>
      </c>
      <c r="I20" s="44">
        <v>284383.45899999997</v>
      </c>
      <c r="J20" s="45">
        <v>103.46281214374949</v>
      </c>
      <c r="K20" s="46">
        <v>-1900.5160000000001</v>
      </c>
      <c r="L20" s="47">
        <v>554.35400000000004</v>
      </c>
      <c r="M20" s="48" t="s">
        <v>5</v>
      </c>
    </row>
    <row r="21" spans="1:13" ht="15.75" thickBot="1" x14ac:dyDescent="0.3">
      <c r="A21" s="75" t="s">
        <v>78</v>
      </c>
      <c r="B21" s="76">
        <v>14</v>
      </c>
      <c r="C21" s="39" t="s">
        <v>138</v>
      </c>
      <c r="D21" s="40">
        <v>140</v>
      </c>
      <c r="E21" s="41">
        <v>70</v>
      </c>
      <c r="F21" s="58">
        <v>70</v>
      </c>
      <c r="G21" s="78">
        <f t="shared" si="0"/>
        <v>0.5</v>
      </c>
      <c r="H21" s="43">
        <v>285347.38</v>
      </c>
      <c r="I21" s="44">
        <v>267619.52</v>
      </c>
      <c r="J21" s="45">
        <v>93.78727079954264</v>
      </c>
      <c r="K21" s="46">
        <v>-214307.685</v>
      </c>
      <c r="L21" s="85">
        <v>-114195.049</v>
      </c>
      <c r="M21" s="48">
        <v>53.28555949825131</v>
      </c>
    </row>
    <row r="22" spans="1:13" x14ac:dyDescent="0.25">
      <c r="A22" s="75" t="s">
        <v>79</v>
      </c>
      <c r="B22" s="76">
        <v>19</v>
      </c>
      <c r="C22" s="39" t="s">
        <v>143</v>
      </c>
      <c r="D22" s="40">
        <v>115</v>
      </c>
      <c r="E22" s="41">
        <v>81</v>
      </c>
      <c r="F22" s="41">
        <v>34</v>
      </c>
      <c r="G22" s="60">
        <f t="shared" si="0"/>
        <v>0.29565217391304349</v>
      </c>
      <c r="H22" s="43">
        <v>232784.58100000001</v>
      </c>
      <c r="I22" s="44">
        <v>247246.84299999999</v>
      </c>
      <c r="J22" s="45">
        <v>106.21272334184368</v>
      </c>
      <c r="K22" s="46">
        <v>8937.5370000000003</v>
      </c>
      <c r="L22" s="47">
        <v>14480.953</v>
      </c>
      <c r="M22" s="48">
        <v>162.02397819443993</v>
      </c>
    </row>
    <row r="23" spans="1:13" x14ac:dyDescent="0.25">
      <c r="A23" s="75" t="s">
        <v>80</v>
      </c>
      <c r="B23" s="77">
        <v>16</v>
      </c>
      <c r="C23" s="39" t="s">
        <v>140</v>
      </c>
      <c r="D23" s="40">
        <v>49</v>
      </c>
      <c r="E23" s="41">
        <v>31</v>
      </c>
      <c r="F23" s="41">
        <v>18</v>
      </c>
      <c r="G23" s="42">
        <f t="shared" si="0"/>
        <v>0.36734693877551022</v>
      </c>
      <c r="H23" s="43">
        <v>213055.24</v>
      </c>
      <c r="I23" s="44">
        <v>218796.74900000001</v>
      </c>
      <c r="J23" s="45">
        <v>102.69484524295203</v>
      </c>
      <c r="K23" s="46">
        <v>7473.5420000000004</v>
      </c>
      <c r="L23" s="47">
        <v>7061.2510000000002</v>
      </c>
      <c r="M23" s="48">
        <v>94.483325309471738</v>
      </c>
    </row>
    <row r="24" spans="1:13" x14ac:dyDescent="0.25">
      <c r="A24" s="75" t="s">
        <v>81</v>
      </c>
      <c r="B24" s="76">
        <v>15</v>
      </c>
      <c r="C24" s="39" t="s">
        <v>139</v>
      </c>
      <c r="D24" s="40">
        <v>93</v>
      </c>
      <c r="E24" s="41">
        <v>55</v>
      </c>
      <c r="F24" s="58">
        <v>38</v>
      </c>
      <c r="G24" s="42">
        <f t="shared" si="0"/>
        <v>0.40860215053763443</v>
      </c>
      <c r="H24" s="43">
        <v>209448.92499999999</v>
      </c>
      <c r="I24" s="44">
        <v>198660.03700000001</v>
      </c>
      <c r="J24" s="45">
        <v>94.848916985370053</v>
      </c>
      <c r="K24" s="46">
        <v>-12268.288</v>
      </c>
      <c r="L24" s="85">
        <v>-12176.589</v>
      </c>
      <c r="M24" s="48">
        <v>99.252552597395834</v>
      </c>
    </row>
    <row r="25" spans="1:13" x14ac:dyDescent="0.25">
      <c r="A25" s="75" t="s">
        <v>82</v>
      </c>
      <c r="B25" s="76">
        <v>12</v>
      </c>
      <c r="C25" s="39" t="s">
        <v>136</v>
      </c>
      <c r="D25" s="40">
        <v>37</v>
      </c>
      <c r="E25" s="41">
        <v>26</v>
      </c>
      <c r="F25" s="41">
        <v>11</v>
      </c>
      <c r="G25" s="42">
        <f t="shared" si="0"/>
        <v>0.29729729729729731</v>
      </c>
      <c r="H25" s="43">
        <v>200366.152</v>
      </c>
      <c r="I25" s="44">
        <v>196773.13399999999</v>
      </c>
      <c r="J25" s="45">
        <v>98.206773966493103</v>
      </c>
      <c r="K25" s="46">
        <v>4407.1679999999997</v>
      </c>
      <c r="L25" s="47">
        <v>2905.6550000000002</v>
      </c>
      <c r="M25" s="48">
        <v>65.930207334959775</v>
      </c>
    </row>
    <row r="26" spans="1:13" x14ac:dyDescent="0.25">
      <c r="A26" s="75" t="s">
        <v>83</v>
      </c>
      <c r="B26" s="76">
        <v>11</v>
      </c>
      <c r="C26" s="39" t="s">
        <v>135</v>
      </c>
      <c r="D26" s="40">
        <v>31</v>
      </c>
      <c r="E26" s="41">
        <v>23</v>
      </c>
      <c r="F26" s="41">
        <v>8</v>
      </c>
      <c r="G26" s="42">
        <f t="shared" si="0"/>
        <v>0.25806451612903225</v>
      </c>
      <c r="H26" s="43">
        <v>173926.03</v>
      </c>
      <c r="I26" s="44">
        <v>171272.51300000001</v>
      </c>
      <c r="J26" s="45">
        <v>98.474341649723158</v>
      </c>
      <c r="K26" s="46">
        <v>525.11500000000001</v>
      </c>
      <c r="L26" s="47">
        <v>794.56299999999999</v>
      </c>
      <c r="M26" s="48">
        <v>151.31218875865287</v>
      </c>
    </row>
    <row r="27" spans="1:13" x14ac:dyDescent="0.25">
      <c r="A27" s="75" t="s">
        <v>84</v>
      </c>
      <c r="B27" s="76">
        <v>9</v>
      </c>
      <c r="C27" s="39" t="s">
        <v>133</v>
      </c>
      <c r="D27" s="40">
        <v>43</v>
      </c>
      <c r="E27" s="41">
        <v>34</v>
      </c>
      <c r="F27" s="41">
        <v>9</v>
      </c>
      <c r="G27" s="42">
        <f t="shared" si="0"/>
        <v>0.20930232558139536</v>
      </c>
      <c r="H27" s="43">
        <v>142558.46</v>
      </c>
      <c r="I27" s="44">
        <v>144591.087</v>
      </c>
      <c r="J27" s="45">
        <v>101.4258199758892</v>
      </c>
      <c r="K27" s="46">
        <v>1822.653</v>
      </c>
      <c r="L27" s="47">
        <v>4891.6149999999998</v>
      </c>
      <c r="M27" s="48">
        <v>268.37884117273012</v>
      </c>
    </row>
    <row r="28" spans="1:13" x14ac:dyDescent="0.25">
      <c r="A28" s="75" t="s">
        <v>148</v>
      </c>
      <c r="B28" s="77">
        <v>10</v>
      </c>
      <c r="C28" s="61" t="s">
        <v>134</v>
      </c>
      <c r="D28" s="62">
        <v>28</v>
      </c>
      <c r="E28" s="63">
        <v>16</v>
      </c>
      <c r="F28" s="64">
        <v>12</v>
      </c>
      <c r="G28" s="42">
        <f t="shared" si="0"/>
        <v>0.42857142857142855</v>
      </c>
      <c r="H28" s="65">
        <v>67773.527000000002</v>
      </c>
      <c r="I28" s="66">
        <v>69768.884999999995</v>
      </c>
      <c r="J28" s="67">
        <v>102.94415546648472</v>
      </c>
      <c r="K28" s="68">
        <v>-1095.838</v>
      </c>
      <c r="L28" s="84">
        <v>-1689.6389999999999</v>
      </c>
      <c r="M28" s="69">
        <v>154.1869327400583</v>
      </c>
    </row>
    <row r="29" spans="1:13" x14ac:dyDescent="0.25">
      <c r="A29" s="70"/>
      <c r="B29" s="70"/>
      <c r="C29" s="70"/>
      <c r="D29" s="71">
        <f>SUM(D8:D28)</f>
        <v>2937</v>
      </c>
      <c r="E29" s="71">
        <f>SUM(E8:E28)</f>
        <v>1844</v>
      </c>
      <c r="F29" s="71">
        <f>SUM(F8:F28)</f>
        <v>1093</v>
      </c>
      <c r="G29" s="72">
        <f t="shared" si="0"/>
        <v>0.3721484508001362</v>
      </c>
      <c r="H29" s="73">
        <f>SUM(H8:H28)</f>
        <v>48708112.694000013</v>
      </c>
      <c r="I29" s="71">
        <f>SUM(I8:I28)</f>
        <v>51636910.684</v>
      </c>
      <c r="J29" s="74" t="s">
        <v>5</v>
      </c>
      <c r="K29" s="86">
        <f>SUM(K8:K28)</f>
        <v>-148678.943</v>
      </c>
      <c r="L29" s="71">
        <f>SUM(L8:L28)</f>
        <v>431219.14599999995</v>
      </c>
      <c r="M29" s="74" t="s">
        <v>5</v>
      </c>
    </row>
    <row r="31" spans="1:13" x14ac:dyDescent="0.25">
      <c r="A31" s="12" t="s">
        <v>22</v>
      </c>
    </row>
  </sheetData>
  <sortState ref="A8:Q28">
    <sortCondition descending="1" ref="I8:I28"/>
  </sortState>
  <mergeCells count="4">
    <mergeCell ref="B6:C6"/>
    <mergeCell ref="D6:G6"/>
    <mergeCell ref="H6:J6"/>
    <mergeCell ref="K6:M6"/>
  </mergeCells>
  <pageMargins left="0.7" right="0.7" top="0.75" bottom="0.75" header="0.3" footer="0.3"/>
  <pageSetup paperSize="9" orientation="portrait" horizontalDpi="4294967294" verticalDpi="4294967294" r:id="rId1"/>
  <ignoredErrors>
    <ignoredError sqref="K29:L2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Podaci_NKD 47.1</vt:lpstr>
      <vt:lpstr>Tablica 1</vt:lpstr>
      <vt:lpstr>Tablica 3</vt:lpstr>
      <vt:lpstr>Tablica 4</vt:lpstr>
      <vt:lpstr>Tablica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admin</cp:lastModifiedBy>
  <dcterms:created xsi:type="dcterms:W3CDTF">2017-02-15T08:32:29Z</dcterms:created>
  <dcterms:modified xsi:type="dcterms:W3CDTF">2017-03-16T07:25:59Z</dcterms:modified>
</cp:coreProperties>
</file>