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53"/>
  </bookViews>
  <sheets>
    <sheet name="Tablica 1" sheetId="3" r:id="rId1"/>
    <sheet name="Tablica 2" sheetId="58" r:id="rId2"/>
    <sheet name="NKD 55.30 po županijama" sheetId="68" r:id="rId3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I6" i="58" l="1"/>
  <c r="G24" i="3" l="1"/>
  <c r="E11" i="58" l="1"/>
  <c r="E13" i="58" s="1"/>
  <c r="G11" i="58"/>
  <c r="G13" i="58" s="1"/>
  <c r="F11" i="58"/>
  <c r="F13" i="58" s="1"/>
  <c r="G12" i="3" l="1"/>
  <c r="G8" i="3" l="1"/>
  <c r="G9" i="3" l="1"/>
  <c r="G22" i="3" l="1"/>
  <c r="G10" i="3" l="1"/>
  <c r="G11" i="3"/>
  <c r="G13" i="3"/>
  <c r="G14" i="3"/>
  <c r="G15" i="3"/>
  <c r="G16" i="3"/>
  <c r="G17" i="3"/>
  <c r="G18" i="3"/>
  <c r="G20" i="3"/>
  <c r="G21" i="3"/>
  <c r="G23" i="3"/>
</calcChain>
</file>

<file path=xl/sharedStrings.xml><?xml version="1.0" encoding="utf-8"?>
<sst xmlns="http://schemas.openxmlformats.org/spreadsheetml/2006/main" count="127" uniqueCount="94">
  <si>
    <t>Opis</t>
  </si>
  <si>
    <t>Broj poduzetnika</t>
  </si>
  <si>
    <t>Broj zaposlenih</t>
  </si>
  <si>
    <t>Ukupni prihodi</t>
  </si>
  <si>
    <t>Dobit razdoblja</t>
  </si>
  <si>
    <t>Gubitak razdoblja</t>
  </si>
  <si>
    <t>Dobit razdoblja (+) ili gubitak razdoblja (-)</t>
  </si>
  <si>
    <t>Prosječna mjesečna neto plaća po zaposlenom</t>
  </si>
  <si>
    <t>Za sve veličine i sve oznake vlasništva</t>
  </si>
  <si>
    <t>Iznosi u tisućama kuna, prosječne plaće u kunama</t>
  </si>
  <si>
    <t>2016.</t>
  </si>
  <si>
    <t>-</t>
  </si>
  <si>
    <t>OIB</t>
  </si>
  <si>
    <t>GRAD ZAGREB</t>
  </si>
  <si>
    <t>ISTARSKA</t>
  </si>
  <si>
    <t>BJELOVARSKO-BILOGORSKA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</si>
  <si>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</si>
  <si>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</si>
  <si>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</si>
  <si>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</si>
  <si>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</si>
  <si>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</si>
  <si>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</si>
  <si>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</si>
  <si>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</si>
  <si>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</si>
  <si>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</si>
  <si>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</si>
  <si>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</si>
  <si>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</si>
  <si>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</si>
  <si>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Investicije u novu dugotrajnu imovinu*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</si>
  <si>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</si>
  <si>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</si>
  <si>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</si>
  <si>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</si>
  <si>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</si>
  <si>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</si>
  <si>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</si>
  <si>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Index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</si>
  <si>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</si>
  <si>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</si>
  <si>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</si>
  <si>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</si>
  <si>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</si>
  <si>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</si>
  <si>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</si>
  <si>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UKUPNO SVE ŽUPANIJE</t>
  </si>
  <si>
    <t>2019.</t>
  </si>
  <si>
    <t>ZADARSKA</t>
  </si>
  <si>
    <t>DUBROVAČKO-NERETVANSKA</t>
  </si>
  <si>
    <t>ZAGREBAČKA</t>
  </si>
  <si>
    <t>&gt;&gt;100</t>
  </si>
  <si>
    <t>LIČKO-SENJSKA</t>
  </si>
  <si>
    <t>MEĐIMURSKA</t>
  </si>
  <si>
    <t>R.br.</t>
  </si>
  <si>
    <t>Naziv</t>
  </si>
  <si>
    <t>Zagreb</t>
  </si>
  <si>
    <t>Ukupno top pet</t>
  </si>
  <si>
    <t>Izvor: Fina – Registar godišnjih financijskih izvještaja</t>
  </si>
  <si>
    <t>PRIMORSKO-GORANSKA</t>
  </si>
  <si>
    <t>OSJEČKO-BARANJSKA</t>
  </si>
  <si>
    <t>VUKOVARSKO-SRIJEMSKA</t>
  </si>
  <si>
    <t>VARAŽDINSKA</t>
  </si>
  <si>
    <t>SPLITSKO-DALMATINSKA</t>
  </si>
  <si>
    <t>Za djelatnost: I5530 Kampovi i prostori za kampiranje</t>
  </si>
  <si>
    <r>
      <t xml:space="preserve">Razred djelatnosti 55.30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</si>
  <si>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ŠIBENSKO-KNINSKA</t>
  </si>
  <si>
    <t>SISAČKO-MOSLAVAČKA</t>
  </si>
  <si>
    <t>KARLOVAČKA</t>
  </si>
  <si>
    <t>KRAPINSKO-ZAGORSKA</t>
  </si>
  <si>
    <t>Ukupno svi poduzetnici NKD 55.30</t>
  </si>
  <si>
    <t>Udio top pet poduzetnika u razredu djelatnosti NKD 55.30</t>
  </si>
  <si>
    <t>Rovinj</t>
  </si>
  <si>
    <t>Fažana</t>
  </si>
  <si>
    <t>Mali Lošinj</t>
  </si>
  <si>
    <t>INDUSTRIAL PROJECTS d.o.o.</t>
  </si>
  <si>
    <t>PROFICIO d.d.</t>
  </si>
  <si>
    <t>LOŠINJSKA PLOVIDBA TURIZAM d.o.o.</t>
  </si>
  <si>
    <t>POŽEŠKO-SLAVONSKA</t>
  </si>
  <si>
    <t>2020.</t>
  </si>
  <si>
    <t>Indeks
2020./2016.</t>
  </si>
  <si>
    <t>(iznosi u tisućama kuna, prosječne plaće u kunama)</t>
  </si>
  <si>
    <t>Prosječne mjesečne neto plaće po zaposlenom</t>
  </si>
  <si>
    <t>* Pozicija iz GFI-a (iz obrazaca do 2016.) - "Investicije u novu dugotrajnu imovinu" istovjetna je poziciji "Bruto investicije samo u novu dugotrajnu imovinu" u obrascima GFI-a 2016. - 2020.</t>
  </si>
  <si>
    <t>Tablica 1. Osnovni financijski rezultati poslovanja poduzetnika u djelatnosti 55.30 - Kampovi i prostori za kampiranje, za razdoblje od 2016. do 2020. godine</t>
  </si>
  <si>
    <t xml:space="preserve">Konsolidirani financijski rezultat – dobit (+) ili gubitak (-) razdoblja </t>
  </si>
  <si>
    <t>(iznosi u tisućama kuna)</t>
  </si>
  <si>
    <t>Sjedište</t>
  </si>
  <si>
    <t>Tablica 2.  Top pet poduzetnika po ukupnim prihodima u 2020. g., u razredu djelatnosti 55.30</t>
  </si>
  <si>
    <t>03299965935</t>
  </si>
  <si>
    <t>VALALTA d.o.o. Rovinj</t>
  </si>
  <si>
    <t>NOA GRUPA d.o.o.</t>
  </si>
  <si>
    <t>Osnovni podaci poslovanja poduzetnika po županijama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</si>
</sst>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6" formatCode="0.0"/>
    <numFmt numFmtId="167" formatCode="0.0%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12" fillId="0" borderId="0"/>
    <xf numFmtId="0" fontId="5" fillId="0" borderId="0"/>
    <xf numFmtId="0" fontId="14" fillId="0" borderId="0"/>
    <xf numFmtId="0" fontId="15" fillId="0" borderId="0"/>
    <xf numFmtId="0" fontId="19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5" fillId="0" borderId="0"/>
    <xf numFmtId="0" fontId="20" fillId="0" borderId="0"/>
    <xf numFmtId="0" fontId="4" fillId="0" borderId="0"/>
    <xf numFmtId="0" fontId="5" fillId="0" borderId="0"/>
    <xf numFmtId="0" fontId="22" fillId="0" borderId="0"/>
  </cellStyleXfs>
  <cellXfs count="97">
    <xf numFmtId="0" fontId="0" fillId="0" borderId="0" xfId="0"/>
    <xf numFmtId="0" fontId="6" fillId="0" borderId="0" xfId="2" applyFont="1" applyAlignment="1">
      <alignment horizontal="right" vertical="center"/>
    </xf>
    <xf numFmtId="0" fontId="5" fillId="0" borderId="0" xfId="2"/>
    <xf numFmtId="0" fontId="5" fillId="0" borderId="0" xfId="2" applyFill="1"/>
    <xf numFmtId="0" fontId="5" fillId="0" borderId="0" xfId="2" applyFont="1" applyAlignment="1"/>
    <xf numFmtId="0" fontId="1" fillId="0" borderId="0" xfId="2" applyFont="1"/>
    <xf numFmtId="0" fontId="10" fillId="0" borderId="3" xfId="2" applyFont="1" applyFill="1" applyBorder="1" applyAlignment="1">
      <alignment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0" fontId="11" fillId="0" borderId="3" xfId="2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0" fontId="10" fillId="0" borderId="5" xfId="2" applyFont="1" applyFill="1" applyBorder="1" applyAlignment="1">
      <alignment vertical="center" wrapText="1"/>
    </xf>
    <xf numFmtId="3" fontId="10" fillId="0" borderId="5" xfId="2" applyNumberFormat="1" applyFont="1" applyFill="1" applyBorder="1" applyAlignment="1">
      <alignment horizontal="right" vertical="center" wrapText="1"/>
    </xf>
    <xf numFmtId="0" fontId="7" fillId="4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15" fillId="0" borderId="0" xfId="6"/>
    <xf numFmtId="0" fontId="13" fillId="4" borderId="1" xfId="6" applyFont="1" applyFill="1" applyBorder="1" applyAlignment="1">
      <alignment horizontal="center" vertical="center" wrapText="1"/>
    </xf>
    <xf numFmtId="0" fontId="16" fillId="4" borderId="1" xfId="6" applyFont="1" applyFill="1" applyBorder="1" applyAlignment="1">
      <alignment horizontal="center" vertical="center" wrapText="1"/>
    </xf>
    <xf numFmtId="3" fontId="18" fillId="5" borderId="1" xfId="6" applyNumberFormat="1" applyFont="1" applyFill="1" applyBorder="1" applyAlignment="1">
      <alignment horizontal="right" vertical="center" wrapText="1"/>
    </xf>
    <xf numFmtId="167" fontId="18" fillId="7" borderId="1" xfId="6" applyNumberFormat="1" applyFont="1" applyFill="1" applyBorder="1" applyAlignment="1">
      <alignment horizontal="right" vertical="center" wrapText="1"/>
    </xf>
    <xf numFmtId="166" fontId="15" fillId="0" borderId="0" xfId="6" applyNumberFormat="1"/>
    <xf numFmtId="0" fontId="19" fillId="0" borderId="0" xfId="7" applyAlignment="1">
      <alignment vertical="center"/>
    </xf>
    <xf numFmtId="0" fontId="17" fillId="0" borderId="3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left" vertical="center"/>
    </xf>
    <xf numFmtId="0" fontId="17" fillId="0" borderId="3" xfId="6" applyFont="1" applyFill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right" vertical="center" wrapText="1"/>
    </xf>
    <xf numFmtId="3" fontId="17" fillId="0" borderId="3" xfId="6" applyNumberFormat="1" applyFont="1" applyFill="1" applyBorder="1" applyAlignment="1">
      <alignment horizontal="right" vertical="center" wrapText="1"/>
    </xf>
    <xf numFmtId="0" fontId="17" fillId="0" borderId="12" xfId="6" applyFont="1" applyFill="1" applyBorder="1" applyAlignment="1">
      <alignment horizontal="center" vertical="center" wrapText="1"/>
    </xf>
    <xf numFmtId="0" fontId="17" fillId="0" borderId="12" xfId="6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left" vertical="center" wrapText="1"/>
    </xf>
    <xf numFmtId="0" fontId="17" fillId="0" borderId="12" xfId="6" applyFont="1" applyFill="1" applyBorder="1" applyAlignment="1">
      <alignment horizontal="right" vertical="center" wrapText="1"/>
    </xf>
    <xf numFmtId="3" fontId="17" fillId="0" borderId="12" xfId="6" applyNumberFormat="1" applyFont="1" applyFill="1" applyBorder="1" applyAlignment="1">
      <alignment horizontal="right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/>
    </xf>
    <xf numFmtId="0" fontId="17" fillId="0" borderId="5" xfId="6" applyFont="1" applyFill="1" applyBorder="1" applyAlignment="1">
      <alignment horizontal="left" vertical="center"/>
    </xf>
    <xf numFmtId="0" fontId="17" fillId="0" borderId="5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right" vertical="center" wrapText="1"/>
    </xf>
    <xf numFmtId="3" fontId="17" fillId="0" borderId="5" xfId="6" applyNumberFormat="1" applyFont="1" applyFill="1" applyBorder="1" applyAlignment="1">
      <alignment horizontal="right" vertical="center" wrapText="1"/>
    </xf>
    <xf numFmtId="3" fontId="18" fillId="6" borderId="2" xfId="6" applyNumberFormat="1" applyFont="1" applyFill="1" applyBorder="1" applyAlignment="1">
      <alignment horizontal="right" vertical="center" wrapText="1"/>
    </xf>
    <xf numFmtId="0" fontId="21" fillId="0" borderId="0" xfId="6" applyFont="1"/>
    <xf numFmtId="0" fontId="23" fillId="0" borderId="0" xfId="11" applyFont="1"/>
    <xf numFmtId="0" fontId="15" fillId="0" borderId="0" xfId="11"/>
    <xf numFmtId="0" fontId="24" fillId="0" borderId="0" xfId="11" applyFont="1" applyAlignment="1"/>
    <xf numFmtId="0" fontId="25" fillId="0" borderId="0" xfId="11" applyFont="1"/>
    <xf numFmtId="0" fontId="26" fillId="0" borderId="0" xfId="11" applyFont="1" applyAlignment="1"/>
    <xf numFmtId="0" fontId="27" fillId="0" borderId="0" xfId="11" applyFont="1"/>
    <xf numFmtId="0" fontId="28" fillId="0" borderId="0" xfId="11" applyFont="1" applyAlignment="1"/>
    <xf numFmtId="0" fontId="2" fillId="4" borderId="1" xfId="11" applyFont="1" applyFill="1" applyBorder="1" applyAlignment="1">
      <alignment horizontal="center" vertical="center" wrapText="1"/>
    </xf>
    <xf numFmtId="3" fontId="3" fillId="0" borderId="13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 wrapText="1"/>
    </xf>
    <xf numFmtId="3" fontId="3" fillId="2" borderId="11" xfId="11" applyNumberFormat="1" applyFont="1" applyFill="1" applyBorder="1" applyAlignment="1">
      <alignment horizontal="right" vertical="center" wrapText="1"/>
    </xf>
    <xf numFmtId="3" fontId="3" fillId="2" borderId="2" xfId="11" applyNumberFormat="1" applyFont="1" applyFill="1" applyBorder="1" applyAlignment="1">
      <alignment horizontal="right" vertical="center" wrapText="1"/>
    </xf>
    <xf numFmtId="3" fontId="3" fillId="2" borderId="9" xfId="11" applyNumberFormat="1" applyFont="1" applyFill="1" applyBorder="1" applyAlignment="1">
      <alignment horizontal="right" vertical="center" wrapText="1"/>
    </xf>
    <xf numFmtId="3" fontId="3" fillId="0" borderId="13" xfId="11" applyNumberFormat="1" applyFont="1" applyBorder="1" applyAlignment="1">
      <alignment horizontal="right" vertical="center" wrapText="1"/>
    </xf>
    <xf numFmtId="164" fontId="3" fillId="0" borderId="13" xfId="11" applyNumberFormat="1" applyFont="1" applyBorder="1" applyAlignment="1">
      <alignment horizontal="right" vertical="center" wrapText="1"/>
    </xf>
    <xf numFmtId="164" fontId="3" fillId="2" borderId="9" xfId="11" applyNumberFormat="1" applyFont="1" applyFill="1" applyBorder="1" applyAlignment="1">
      <alignment horizontal="right" vertical="center" wrapText="1"/>
    </xf>
    <xf numFmtId="3" fontId="30" fillId="2" borderId="1" xfId="11" applyNumberFormat="1" applyFont="1" applyFill="1" applyBorder="1" applyAlignment="1">
      <alignment horizontal="right" vertical="center" wrapText="1"/>
    </xf>
    <xf numFmtId="3" fontId="3" fillId="2" borderId="1" xfId="11" applyNumberFormat="1" applyFont="1" applyFill="1" applyBorder="1" applyAlignment="1">
      <alignment horizontal="right" vertical="center" wrapText="1"/>
    </xf>
    <xf numFmtId="164" fontId="3" fillId="2" borderId="2" xfId="11" applyNumberFormat="1" applyFont="1" applyFill="1" applyBorder="1" applyAlignment="1">
      <alignment horizontal="right" vertical="center" wrapText="1"/>
    </xf>
    <xf numFmtId="3" fontId="3" fillId="0" borderId="14" xfId="11" applyNumberFormat="1" applyFont="1" applyBorder="1" applyAlignment="1">
      <alignment horizontal="center" vertical="center" wrapText="1"/>
    </xf>
    <xf numFmtId="3" fontId="3" fillId="0" borderId="14" xfId="11" applyNumberFormat="1" applyFont="1" applyBorder="1" applyAlignment="1">
      <alignment vertical="center" wrapText="1"/>
    </xf>
    <xf numFmtId="3" fontId="3" fillId="2" borderId="8" xfId="11" applyNumberFormat="1" applyFont="1" applyFill="1" applyBorder="1" applyAlignment="1">
      <alignment horizontal="right" vertical="center" wrapText="1"/>
    </xf>
    <xf numFmtId="3" fontId="3" fillId="2" borderId="6" xfId="11" applyNumberFormat="1" applyFont="1" applyFill="1" applyBorder="1" applyAlignment="1">
      <alignment horizontal="right" vertical="center" wrapText="1"/>
    </xf>
    <xf numFmtId="3" fontId="3" fillId="0" borderId="14" xfId="11" applyNumberFormat="1" applyFont="1" applyBorder="1" applyAlignment="1">
      <alignment horizontal="right" vertical="center" wrapText="1"/>
    </xf>
    <xf numFmtId="164" fontId="3" fillId="0" borderId="14" xfId="11" applyNumberFormat="1" applyFont="1" applyBorder="1" applyAlignment="1">
      <alignment horizontal="right" vertical="center" wrapText="1"/>
    </xf>
    <xf numFmtId="164" fontId="3" fillId="2" borderId="6" xfId="11" applyNumberFormat="1" applyFont="1" applyFill="1" applyBorder="1" applyAlignment="1">
      <alignment horizontal="right" vertical="center" wrapText="1"/>
    </xf>
    <xf numFmtId="164" fontId="3" fillId="2" borderId="1" xfId="11" applyNumberFormat="1" applyFont="1" applyFill="1" applyBorder="1" applyAlignment="1">
      <alignment horizontal="right" vertical="center" wrapText="1"/>
    </xf>
    <xf numFmtId="3" fontId="29" fillId="4" borderId="1" xfId="11" applyNumberFormat="1" applyFont="1" applyFill="1" applyBorder="1" applyAlignment="1">
      <alignment horizontal="center" vertical="center" wrapText="1"/>
    </xf>
    <xf numFmtId="3" fontId="29" fillId="4" borderId="1" xfId="11" applyNumberFormat="1" applyFont="1" applyFill="1" applyBorder="1" applyAlignment="1">
      <alignment vertical="center" wrapText="1"/>
    </xf>
    <xf numFmtId="3" fontId="29" fillId="4" borderId="1" xfId="11" applyNumberFormat="1" applyFont="1" applyFill="1" applyBorder="1" applyAlignment="1">
      <alignment horizontal="right" vertical="center" wrapText="1"/>
    </xf>
    <xf numFmtId="164" fontId="29" fillId="4" borderId="1" xfId="11" applyNumberFormat="1" applyFont="1" applyFill="1" applyBorder="1" applyAlignment="1">
      <alignment horizontal="right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32" fillId="0" borderId="0" xfId="2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164" fontId="10" fillId="0" borderId="3" xfId="2" applyNumberFormat="1" applyFont="1" applyFill="1" applyBorder="1" applyAlignment="1">
      <alignment horizontal="right" vertical="center" wrapText="1"/>
    </xf>
    <xf numFmtId="164" fontId="10" fillId="3" borderId="4" xfId="2" applyNumberFormat="1" applyFont="1" applyFill="1" applyBorder="1" applyAlignment="1">
      <alignment horizontal="right" vertical="center" wrapText="1"/>
    </xf>
    <xf numFmtId="0" fontId="26" fillId="0" borderId="0" xfId="2" applyFont="1"/>
    <xf numFmtId="3" fontId="31" fillId="0" borderId="3" xfId="2" applyNumberFormat="1" applyFont="1" applyFill="1" applyBorder="1" applyAlignment="1">
      <alignment horizontal="right" vertical="center" wrapText="1"/>
    </xf>
    <xf numFmtId="164" fontId="10" fillId="0" borderId="5" xfId="2" applyNumberFormat="1" applyFont="1" applyFill="1" applyBorder="1" applyAlignment="1">
      <alignment horizontal="right" vertical="center" wrapText="1"/>
    </xf>
    <xf numFmtId="164" fontId="11" fillId="0" borderId="3" xfId="2" applyNumberFormat="1" applyFont="1" applyFill="1" applyBorder="1" applyAlignment="1">
      <alignment horizontal="right" vertical="center" wrapText="1"/>
    </xf>
    <xf numFmtId="0" fontId="29" fillId="4" borderId="1" xfId="11" applyFont="1" applyFill="1" applyBorder="1" applyAlignment="1">
      <alignment horizontal="center" vertical="center" wrapText="1"/>
    </xf>
    <xf numFmtId="0" fontId="26" fillId="0" borderId="0" xfId="6" applyFont="1" applyAlignment="1"/>
    <xf numFmtId="0" fontId="33" fillId="0" borderId="0" xfId="6" applyFont="1"/>
    <xf numFmtId="0" fontId="32" fillId="0" borderId="0" xfId="6" applyFont="1" applyAlignment="1">
      <alignment vertical="center"/>
    </xf>
    <xf numFmtId="0" fontId="17" fillId="0" borderId="3" xfId="6" quotePrefix="1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0" fontId="18" fillId="5" borderId="1" xfId="6" applyFont="1" applyFill="1" applyBorder="1" applyAlignment="1">
      <alignment horizontal="left" vertical="center" wrapText="1"/>
    </xf>
    <xf numFmtId="0" fontId="18" fillId="6" borderId="9" xfId="6" applyFont="1" applyFill="1" applyBorder="1" applyAlignment="1">
      <alignment horizontal="left" vertical="center" wrapText="1"/>
    </xf>
    <xf numFmtId="0" fontId="18" fillId="6" borderId="10" xfId="6" applyFont="1" applyFill="1" applyBorder="1" applyAlignment="1">
      <alignment horizontal="left" vertical="center" wrapText="1"/>
    </xf>
    <xf numFmtId="0" fontId="18" fillId="6" borderId="11" xfId="6" applyFont="1" applyFill="1" applyBorder="1" applyAlignment="1">
      <alignment horizontal="left" vertical="center" wrapText="1"/>
    </xf>
    <xf numFmtId="0" fontId="18" fillId="7" borderId="6" xfId="6" applyFont="1" applyFill="1" applyBorder="1" applyAlignment="1">
      <alignment horizontal="left" vertical="center" wrapText="1"/>
    </xf>
    <xf numFmtId="0" fontId="18" fillId="7" borderId="7" xfId="6" applyFont="1" applyFill="1" applyBorder="1" applyAlignment="1">
      <alignment horizontal="left" vertical="center" wrapText="1"/>
    </xf>
    <xf numFmtId="0" fontId="18" fillId="7" borderId="8" xfId="6" applyFont="1" applyFill="1" applyBorder="1" applyAlignment="1">
      <alignment horizontal="left" vertical="center" wrapText="1"/>
    </xf>
    <xf numFmtId="0" fontId="29" fillId="4" borderId="1" xfId="11" applyFont="1" applyFill="1" applyBorder="1" applyAlignment="1">
      <alignment horizontal="center" vertical="center" wrapText="1"/>
    </xf>
    <xf numFmtId="0" fontId="34" fillId="0" borderId="0" xfId="11" applyFont="1" applyAlignment="1"/>
  </cellXfs>
  <cellStyles count="16"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5" xfId="5"/>
    <cellStyle name="Normalno 6" xfId="6"/>
    <cellStyle name="Normalno 7" xfId="12"/>
    <cellStyle name="Normalno 8" xfId="13"/>
    <cellStyle name="Normalno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2</xdr:col>
      <xdr:colOff>19050</xdr:colOff>
      <xdr:row>1</xdr:row>
      <xdr:rowOff>123824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1</xdr:col>
      <xdr:colOff>971550</xdr:colOff>
      <xdr:row>1</xdr:row>
      <xdr:rowOff>123824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4" sqref="A4:G4"/>
    </sheetView>
  </sheetViews>
  <sheetFormatPr defaultRowHeight="15" x14ac:dyDescent="0.25"/>
  <cols>
    <col min="1" max="1" width="39.28515625" style="2" customWidth="1"/>
    <col min="2" max="3" width="10.140625" style="2" customWidth="1"/>
    <col min="4" max="4" width="10.140625" style="3" customWidth="1"/>
    <col min="5" max="6" width="10.140625" style="2" customWidth="1"/>
    <col min="7" max="190" width="9.140625" style="2"/>
    <col min="191" max="191" width="39.140625" style="2" customWidth="1"/>
    <col min="192" max="200" width="10.42578125" style="2" customWidth="1"/>
    <col min="201" max="201" width="9.7109375" style="2" customWidth="1"/>
    <col min="202" max="446" width="9.140625" style="2"/>
    <col min="447" max="447" width="39.140625" style="2" customWidth="1"/>
    <col min="448" max="456" width="10.42578125" style="2" customWidth="1"/>
    <col min="457" max="457" width="9.7109375" style="2" customWidth="1"/>
    <col min="458" max="702" width="9.140625" style="2"/>
    <col min="703" max="703" width="39.140625" style="2" customWidth="1"/>
    <col min="704" max="712" width="10.42578125" style="2" customWidth="1"/>
    <col min="713" max="713" width="9.7109375" style="2" customWidth="1"/>
    <col min="714" max="958" width="9.140625" style="2"/>
    <col min="959" max="959" width="39.140625" style="2" customWidth="1"/>
    <col min="960" max="968" width="10.42578125" style="2" customWidth="1"/>
    <col min="969" max="969" width="9.7109375" style="2" customWidth="1"/>
    <col min="970" max="1214" width="9.140625" style="2"/>
    <col min="1215" max="1215" width="39.140625" style="2" customWidth="1"/>
    <col min="1216" max="1224" width="10.42578125" style="2" customWidth="1"/>
    <col min="1225" max="1225" width="9.7109375" style="2" customWidth="1"/>
    <col min="1226" max="1470" width="9.140625" style="2"/>
    <col min="1471" max="1471" width="39.140625" style="2" customWidth="1"/>
    <col min="1472" max="1480" width="10.42578125" style="2" customWidth="1"/>
    <col min="1481" max="1481" width="9.7109375" style="2" customWidth="1"/>
    <col min="1482" max="1726" width="9.140625" style="2"/>
    <col min="1727" max="1727" width="39.140625" style="2" customWidth="1"/>
    <col min="1728" max="1736" width="10.42578125" style="2" customWidth="1"/>
    <col min="1737" max="1737" width="9.7109375" style="2" customWidth="1"/>
    <col min="1738" max="1982" width="9.140625" style="2"/>
    <col min="1983" max="1983" width="39.140625" style="2" customWidth="1"/>
    <col min="1984" max="1992" width="10.42578125" style="2" customWidth="1"/>
    <col min="1993" max="1993" width="9.7109375" style="2" customWidth="1"/>
    <col min="1994" max="2238" width="9.140625" style="2"/>
    <col min="2239" max="2239" width="39.140625" style="2" customWidth="1"/>
    <col min="2240" max="2248" width="10.42578125" style="2" customWidth="1"/>
    <col min="2249" max="2249" width="9.7109375" style="2" customWidth="1"/>
    <col min="2250" max="2494" width="9.140625" style="2"/>
    <col min="2495" max="2495" width="39.140625" style="2" customWidth="1"/>
    <col min="2496" max="2504" width="10.42578125" style="2" customWidth="1"/>
    <col min="2505" max="2505" width="9.7109375" style="2" customWidth="1"/>
    <col min="2506" max="2750" width="9.140625" style="2"/>
    <col min="2751" max="2751" width="39.140625" style="2" customWidth="1"/>
    <col min="2752" max="2760" width="10.42578125" style="2" customWidth="1"/>
    <col min="2761" max="2761" width="9.7109375" style="2" customWidth="1"/>
    <col min="2762" max="3006" width="9.140625" style="2"/>
    <col min="3007" max="3007" width="39.140625" style="2" customWidth="1"/>
    <col min="3008" max="3016" width="10.42578125" style="2" customWidth="1"/>
    <col min="3017" max="3017" width="9.7109375" style="2" customWidth="1"/>
    <col min="3018" max="3262" width="9.140625" style="2"/>
    <col min="3263" max="3263" width="39.140625" style="2" customWidth="1"/>
    <col min="3264" max="3272" width="10.42578125" style="2" customWidth="1"/>
    <col min="3273" max="3273" width="9.7109375" style="2" customWidth="1"/>
    <col min="3274" max="3518" width="9.140625" style="2"/>
    <col min="3519" max="3519" width="39.140625" style="2" customWidth="1"/>
    <col min="3520" max="3528" width="10.42578125" style="2" customWidth="1"/>
    <col min="3529" max="3529" width="9.7109375" style="2" customWidth="1"/>
    <col min="3530" max="3774" width="9.140625" style="2"/>
    <col min="3775" max="3775" width="39.140625" style="2" customWidth="1"/>
    <col min="3776" max="3784" width="10.42578125" style="2" customWidth="1"/>
    <col min="3785" max="3785" width="9.7109375" style="2" customWidth="1"/>
    <col min="3786" max="4030" width="9.140625" style="2"/>
    <col min="4031" max="4031" width="39.140625" style="2" customWidth="1"/>
    <col min="4032" max="4040" width="10.42578125" style="2" customWidth="1"/>
    <col min="4041" max="4041" width="9.7109375" style="2" customWidth="1"/>
    <col min="4042" max="4286" width="9.140625" style="2"/>
    <col min="4287" max="4287" width="39.140625" style="2" customWidth="1"/>
    <col min="4288" max="4296" width="10.42578125" style="2" customWidth="1"/>
    <col min="4297" max="4297" width="9.7109375" style="2" customWidth="1"/>
    <col min="4298" max="4542" width="9.140625" style="2"/>
    <col min="4543" max="4543" width="39.140625" style="2" customWidth="1"/>
    <col min="4544" max="4552" width="10.42578125" style="2" customWidth="1"/>
    <col min="4553" max="4553" width="9.7109375" style="2" customWidth="1"/>
    <col min="4554" max="4798" width="9.140625" style="2"/>
    <col min="4799" max="4799" width="39.140625" style="2" customWidth="1"/>
    <col min="4800" max="4808" width="10.42578125" style="2" customWidth="1"/>
    <col min="4809" max="4809" width="9.7109375" style="2" customWidth="1"/>
    <col min="4810" max="5054" width="9.140625" style="2"/>
    <col min="5055" max="5055" width="39.140625" style="2" customWidth="1"/>
    <col min="5056" max="5064" width="10.42578125" style="2" customWidth="1"/>
    <col min="5065" max="5065" width="9.7109375" style="2" customWidth="1"/>
    <col min="5066" max="5310" width="9.140625" style="2"/>
    <col min="5311" max="5311" width="39.140625" style="2" customWidth="1"/>
    <col min="5312" max="5320" width="10.42578125" style="2" customWidth="1"/>
    <col min="5321" max="5321" width="9.7109375" style="2" customWidth="1"/>
    <col min="5322" max="5566" width="9.140625" style="2"/>
    <col min="5567" max="5567" width="39.140625" style="2" customWidth="1"/>
    <col min="5568" max="5576" width="10.42578125" style="2" customWidth="1"/>
    <col min="5577" max="5577" width="9.7109375" style="2" customWidth="1"/>
    <col min="5578" max="5822" width="9.140625" style="2"/>
    <col min="5823" max="5823" width="39.140625" style="2" customWidth="1"/>
    <col min="5824" max="5832" width="10.42578125" style="2" customWidth="1"/>
    <col min="5833" max="5833" width="9.7109375" style="2" customWidth="1"/>
    <col min="5834" max="6078" width="9.140625" style="2"/>
    <col min="6079" max="6079" width="39.140625" style="2" customWidth="1"/>
    <col min="6080" max="6088" width="10.42578125" style="2" customWidth="1"/>
    <col min="6089" max="6089" width="9.7109375" style="2" customWidth="1"/>
    <col min="6090" max="6334" width="9.140625" style="2"/>
    <col min="6335" max="6335" width="39.140625" style="2" customWidth="1"/>
    <col min="6336" max="6344" width="10.42578125" style="2" customWidth="1"/>
    <col min="6345" max="6345" width="9.7109375" style="2" customWidth="1"/>
    <col min="6346" max="6590" width="9.140625" style="2"/>
    <col min="6591" max="6591" width="39.140625" style="2" customWidth="1"/>
    <col min="6592" max="6600" width="10.42578125" style="2" customWidth="1"/>
    <col min="6601" max="6601" width="9.7109375" style="2" customWidth="1"/>
    <col min="6602" max="6846" width="9.140625" style="2"/>
    <col min="6847" max="6847" width="39.140625" style="2" customWidth="1"/>
    <col min="6848" max="6856" width="10.42578125" style="2" customWidth="1"/>
    <col min="6857" max="6857" width="9.7109375" style="2" customWidth="1"/>
    <col min="6858" max="7102" width="9.140625" style="2"/>
    <col min="7103" max="7103" width="39.140625" style="2" customWidth="1"/>
    <col min="7104" max="7112" width="10.42578125" style="2" customWidth="1"/>
    <col min="7113" max="7113" width="9.7109375" style="2" customWidth="1"/>
    <col min="7114" max="7358" width="9.140625" style="2"/>
    <col min="7359" max="7359" width="39.140625" style="2" customWidth="1"/>
    <col min="7360" max="7368" width="10.42578125" style="2" customWidth="1"/>
    <col min="7369" max="7369" width="9.7109375" style="2" customWidth="1"/>
    <col min="7370" max="7614" width="9.140625" style="2"/>
    <col min="7615" max="7615" width="39.140625" style="2" customWidth="1"/>
    <col min="7616" max="7624" width="10.42578125" style="2" customWidth="1"/>
    <col min="7625" max="7625" width="9.7109375" style="2" customWidth="1"/>
    <col min="7626" max="7870" width="9.140625" style="2"/>
    <col min="7871" max="7871" width="39.140625" style="2" customWidth="1"/>
    <col min="7872" max="7880" width="10.42578125" style="2" customWidth="1"/>
    <col min="7881" max="7881" width="9.7109375" style="2" customWidth="1"/>
    <col min="7882" max="8126" width="9.140625" style="2"/>
    <col min="8127" max="8127" width="39.140625" style="2" customWidth="1"/>
    <col min="8128" max="8136" width="10.42578125" style="2" customWidth="1"/>
    <col min="8137" max="8137" width="9.7109375" style="2" customWidth="1"/>
    <col min="8138" max="8382" width="9.140625" style="2"/>
    <col min="8383" max="8383" width="39.140625" style="2" customWidth="1"/>
    <col min="8384" max="8392" width="10.42578125" style="2" customWidth="1"/>
    <col min="8393" max="8393" width="9.7109375" style="2" customWidth="1"/>
    <col min="8394" max="8638" width="9.140625" style="2"/>
    <col min="8639" max="8639" width="39.140625" style="2" customWidth="1"/>
    <col min="8640" max="8648" width="10.42578125" style="2" customWidth="1"/>
    <col min="8649" max="8649" width="9.7109375" style="2" customWidth="1"/>
    <col min="8650" max="8894" width="9.140625" style="2"/>
    <col min="8895" max="8895" width="39.140625" style="2" customWidth="1"/>
    <col min="8896" max="8904" width="10.42578125" style="2" customWidth="1"/>
    <col min="8905" max="8905" width="9.7109375" style="2" customWidth="1"/>
    <col min="8906" max="9150" width="9.140625" style="2"/>
    <col min="9151" max="9151" width="39.140625" style="2" customWidth="1"/>
    <col min="9152" max="9160" width="10.42578125" style="2" customWidth="1"/>
    <col min="9161" max="9161" width="9.7109375" style="2" customWidth="1"/>
    <col min="9162" max="9406" width="9.140625" style="2"/>
    <col min="9407" max="9407" width="39.140625" style="2" customWidth="1"/>
    <col min="9408" max="9416" width="10.42578125" style="2" customWidth="1"/>
    <col min="9417" max="9417" width="9.7109375" style="2" customWidth="1"/>
    <col min="9418" max="9662" width="9.140625" style="2"/>
    <col min="9663" max="9663" width="39.140625" style="2" customWidth="1"/>
    <col min="9664" max="9672" width="10.42578125" style="2" customWidth="1"/>
    <col min="9673" max="9673" width="9.7109375" style="2" customWidth="1"/>
    <col min="9674" max="9918" width="9.140625" style="2"/>
    <col min="9919" max="9919" width="39.140625" style="2" customWidth="1"/>
    <col min="9920" max="9928" width="10.42578125" style="2" customWidth="1"/>
    <col min="9929" max="9929" width="9.7109375" style="2" customWidth="1"/>
    <col min="9930" max="10174" width="9.140625" style="2"/>
    <col min="10175" max="10175" width="39.140625" style="2" customWidth="1"/>
    <col min="10176" max="10184" width="10.42578125" style="2" customWidth="1"/>
    <col min="10185" max="10185" width="9.7109375" style="2" customWidth="1"/>
    <col min="10186" max="10430" width="9.140625" style="2"/>
    <col min="10431" max="10431" width="39.140625" style="2" customWidth="1"/>
    <col min="10432" max="10440" width="10.42578125" style="2" customWidth="1"/>
    <col min="10441" max="10441" width="9.7109375" style="2" customWidth="1"/>
    <col min="10442" max="10686" width="9.140625" style="2"/>
    <col min="10687" max="10687" width="39.140625" style="2" customWidth="1"/>
    <col min="10688" max="10696" width="10.42578125" style="2" customWidth="1"/>
    <col min="10697" max="10697" width="9.7109375" style="2" customWidth="1"/>
    <col min="10698" max="10942" width="9.140625" style="2"/>
    <col min="10943" max="10943" width="39.140625" style="2" customWidth="1"/>
    <col min="10944" max="10952" width="10.42578125" style="2" customWidth="1"/>
    <col min="10953" max="10953" width="9.7109375" style="2" customWidth="1"/>
    <col min="10954" max="11198" width="9.140625" style="2"/>
    <col min="11199" max="11199" width="39.140625" style="2" customWidth="1"/>
    <col min="11200" max="11208" width="10.42578125" style="2" customWidth="1"/>
    <col min="11209" max="11209" width="9.7109375" style="2" customWidth="1"/>
    <col min="11210" max="11454" width="9.140625" style="2"/>
    <col min="11455" max="11455" width="39.140625" style="2" customWidth="1"/>
    <col min="11456" max="11464" width="10.42578125" style="2" customWidth="1"/>
    <col min="11465" max="11465" width="9.7109375" style="2" customWidth="1"/>
    <col min="11466" max="11710" width="9.140625" style="2"/>
    <col min="11711" max="11711" width="39.140625" style="2" customWidth="1"/>
    <col min="11712" max="11720" width="10.42578125" style="2" customWidth="1"/>
    <col min="11721" max="11721" width="9.7109375" style="2" customWidth="1"/>
    <col min="11722" max="11966" width="9.140625" style="2"/>
    <col min="11967" max="11967" width="39.140625" style="2" customWidth="1"/>
    <col min="11968" max="11976" width="10.42578125" style="2" customWidth="1"/>
    <col min="11977" max="11977" width="9.7109375" style="2" customWidth="1"/>
    <col min="11978" max="12222" width="9.140625" style="2"/>
    <col min="12223" max="12223" width="39.140625" style="2" customWidth="1"/>
    <col min="12224" max="12232" width="10.42578125" style="2" customWidth="1"/>
    <col min="12233" max="12233" width="9.7109375" style="2" customWidth="1"/>
    <col min="12234" max="12478" width="9.140625" style="2"/>
    <col min="12479" max="12479" width="39.140625" style="2" customWidth="1"/>
    <col min="12480" max="12488" width="10.42578125" style="2" customWidth="1"/>
    <col min="12489" max="12489" width="9.7109375" style="2" customWidth="1"/>
    <col min="12490" max="12734" width="9.140625" style="2"/>
    <col min="12735" max="12735" width="39.140625" style="2" customWidth="1"/>
    <col min="12736" max="12744" width="10.42578125" style="2" customWidth="1"/>
    <col min="12745" max="12745" width="9.7109375" style="2" customWidth="1"/>
    <col min="12746" max="12990" width="9.140625" style="2"/>
    <col min="12991" max="12991" width="39.140625" style="2" customWidth="1"/>
    <col min="12992" max="13000" width="10.42578125" style="2" customWidth="1"/>
    <col min="13001" max="13001" width="9.7109375" style="2" customWidth="1"/>
    <col min="13002" max="13246" width="9.140625" style="2"/>
    <col min="13247" max="13247" width="39.140625" style="2" customWidth="1"/>
    <col min="13248" max="13256" width="10.42578125" style="2" customWidth="1"/>
    <col min="13257" max="13257" width="9.7109375" style="2" customWidth="1"/>
    <col min="13258" max="13502" width="9.140625" style="2"/>
    <col min="13503" max="13503" width="39.140625" style="2" customWidth="1"/>
    <col min="13504" max="13512" width="10.42578125" style="2" customWidth="1"/>
    <col min="13513" max="13513" width="9.7109375" style="2" customWidth="1"/>
    <col min="13514" max="13758" width="9.140625" style="2"/>
    <col min="13759" max="13759" width="39.140625" style="2" customWidth="1"/>
    <col min="13760" max="13768" width="10.42578125" style="2" customWidth="1"/>
    <col min="13769" max="13769" width="9.7109375" style="2" customWidth="1"/>
    <col min="13770" max="14014" width="9.140625" style="2"/>
    <col min="14015" max="14015" width="39.140625" style="2" customWidth="1"/>
    <col min="14016" max="14024" width="10.42578125" style="2" customWidth="1"/>
    <col min="14025" max="14025" width="9.7109375" style="2" customWidth="1"/>
    <col min="14026" max="14270" width="9.140625" style="2"/>
    <col min="14271" max="14271" width="39.140625" style="2" customWidth="1"/>
    <col min="14272" max="14280" width="10.42578125" style="2" customWidth="1"/>
    <col min="14281" max="14281" width="9.7109375" style="2" customWidth="1"/>
    <col min="14282" max="14526" width="9.140625" style="2"/>
    <col min="14527" max="14527" width="39.140625" style="2" customWidth="1"/>
    <col min="14528" max="14536" width="10.42578125" style="2" customWidth="1"/>
    <col min="14537" max="14537" width="9.7109375" style="2" customWidth="1"/>
    <col min="14538" max="14782" width="9.140625" style="2"/>
    <col min="14783" max="14783" width="39.140625" style="2" customWidth="1"/>
    <col min="14784" max="14792" width="10.42578125" style="2" customWidth="1"/>
    <col min="14793" max="14793" width="9.7109375" style="2" customWidth="1"/>
    <col min="14794" max="15038" width="9.140625" style="2"/>
    <col min="15039" max="15039" width="39.140625" style="2" customWidth="1"/>
    <col min="15040" max="15048" width="10.42578125" style="2" customWidth="1"/>
    <col min="15049" max="15049" width="9.7109375" style="2" customWidth="1"/>
    <col min="15050" max="15294" width="9.140625" style="2"/>
    <col min="15295" max="15295" width="39.140625" style="2" customWidth="1"/>
    <col min="15296" max="15304" width="10.42578125" style="2" customWidth="1"/>
    <col min="15305" max="15305" width="9.7109375" style="2" customWidth="1"/>
    <col min="15306" max="15550" width="9.140625" style="2"/>
    <col min="15551" max="15551" width="39.140625" style="2" customWidth="1"/>
    <col min="15552" max="15560" width="10.42578125" style="2" customWidth="1"/>
    <col min="15561" max="15561" width="9.7109375" style="2" customWidth="1"/>
    <col min="15562" max="15806" width="9.140625" style="2"/>
    <col min="15807" max="15807" width="39.140625" style="2" customWidth="1"/>
    <col min="15808" max="15816" width="10.42578125" style="2" customWidth="1"/>
    <col min="15817" max="15817" width="9.7109375" style="2" customWidth="1"/>
    <col min="15818" max="16062" width="9.140625" style="2"/>
    <col min="16063" max="16063" width="39.140625" style="2" customWidth="1"/>
    <col min="16064" max="16072" width="10.42578125" style="2" customWidth="1"/>
    <col min="16073" max="16073" width="9.7109375" style="2" customWidth="1"/>
    <col min="16074" max="16384" width="9.140625" style="2"/>
  </cols>
  <sheetData>
    <row r="1" spans="1:7" x14ac:dyDescent="0.25">
      <c r="A1" s="1"/>
    </row>
    <row r="2" spans="1:7" x14ac:dyDescent="0.25">
      <c r="A2" s="1"/>
    </row>
    <row r="3" spans="1:7" x14ac:dyDescent="0.25">
      <c r="A3" s="76" t="s">
        <v>85</v>
      </c>
      <c r="B3" s="4"/>
      <c r="C3" s="4"/>
    </row>
    <row r="4" spans="1:7" x14ac:dyDescent="0.25">
      <c r="A4" s="87" t="s">
        <v>82</v>
      </c>
      <c r="B4" s="87"/>
      <c r="C4" s="87"/>
      <c r="D4" s="87"/>
      <c r="E4" s="87"/>
      <c r="F4" s="87"/>
      <c r="G4" s="87"/>
    </row>
    <row r="5" spans="1:7" ht="15" customHeight="1" x14ac:dyDescent="0.25">
      <c r="A5" s="85" t="s">
        <v>0</v>
      </c>
      <c r="B5" s="85" t="s">
        <v>66</v>
      </c>
      <c r="C5" s="85"/>
      <c r="D5" s="85"/>
      <c r="E5" s="85"/>
      <c r="F5" s="85"/>
      <c r="G5" s="85"/>
    </row>
    <row r="6" spans="1:7" ht="12" customHeight="1" x14ac:dyDescent="0.25">
      <c r="A6" s="85"/>
      <c r="B6" s="85"/>
      <c r="C6" s="85"/>
      <c r="D6" s="85"/>
      <c r="E6" s="85"/>
      <c r="F6" s="85"/>
      <c r="G6" s="85"/>
    </row>
    <row r="7" spans="1:7" ht="22.5" x14ac:dyDescent="0.25">
      <c r="A7" s="86"/>
      <c r="B7" s="12" t="s">
        <v>10</v>
      </c>
      <c r="C7" s="12" t="s">
        <v>16</v>
      </c>
      <c r="D7" s="12" t="s">
        <v>38</v>
      </c>
      <c r="E7" s="12" t="s">
        <v>48</v>
      </c>
      <c r="F7" s="12" t="s">
        <v>80</v>
      </c>
      <c r="G7" s="71" t="s">
        <v>81</v>
      </c>
    </row>
    <row r="8" spans="1:7" x14ac:dyDescent="0.25">
      <c r="A8" s="13" t="s">
        <v>17</v>
      </c>
      <c r="B8" s="14">
        <v>146</v>
      </c>
      <c r="C8" s="14">
        <v>165</v>
      </c>
      <c r="D8" s="14">
        <v>177</v>
      </c>
      <c r="E8" s="14">
        <v>187</v>
      </c>
      <c r="F8" s="14">
        <v>197</v>
      </c>
      <c r="G8" s="75">
        <f>F8/B8*100</f>
        <v>134.93150684931507</v>
      </c>
    </row>
    <row r="9" spans="1:7" x14ac:dyDescent="0.25">
      <c r="A9" s="13" t="s">
        <v>18</v>
      </c>
      <c r="B9" s="14">
        <v>89</v>
      </c>
      <c r="C9" s="14">
        <v>106</v>
      </c>
      <c r="D9" s="14">
        <v>108</v>
      </c>
      <c r="E9" s="14">
        <v>99</v>
      </c>
      <c r="F9" s="14">
        <v>71</v>
      </c>
      <c r="G9" s="75">
        <f>F9/B9*100</f>
        <v>79.775280898876403</v>
      </c>
    </row>
    <row r="10" spans="1:7" x14ac:dyDescent="0.25">
      <c r="A10" s="13" t="s">
        <v>19</v>
      </c>
      <c r="B10" s="14">
        <v>57</v>
      </c>
      <c r="C10" s="14">
        <v>59</v>
      </c>
      <c r="D10" s="14">
        <v>69</v>
      </c>
      <c r="E10" s="14">
        <v>88</v>
      </c>
      <c r="F10" s="14">
        <v>126</v>
      </c>
      <c r="G10" s="75">
        <f t="shared" ref="G10:G23" si="0">F10/B10*100</f>
        <v>221.0526315789474</v>
      </c>
    </row>
    <row r="11" spans="1:7" x14ac:dyDescent="0.25">
      <c r="A11" s="10" t="s">
        <v>20</v>
      </c>
      <c r="B11" s="11">
        <v>1179</v>
      </c>
      <c r="C11" s="11">
        <v>1226</v>
      </c>
      <c r="D11" s="11">
        <v>1224</v>
      </c>
      <c r="E11" s="11">
        <v>1354</v>
      </c>
      <c r="F11" s="11">
        <v>1169</v>
      </c>
      <c r="G11" s="78">
        <f t="shared" si="0"/>
        <v>99.151823579304505</v>
      </c>
    </row>
    <row r="12" spans="1:7" x14ac:dyDescent="0.25">
      <c r="A12" s="6" t="s">
        <v>21</v>
      </c>
      <c r="B12" s="7">
        <v>729410.37899999996</v>
      </c>
      <c r="C12" s="7">
        <v>837939.93099999998</v>
      </c>
      <c r="D12" s="7">
        <v>854913.89800000004</v>
      </c>
      <c r="E12" s="7">
        <v>873972.51500000001</v>
      </c>
      <c r="F12" s="7">
        <v>584930.38800000004</v>
      </c>
      <c r="G12" s="74">
        <f>F12/B12*100</f>
        <v>80.192221668400478</v>
      </c>
    </row>
    <row r="13" spans="1:7" x14ac:dyDescent="0.25">
      <c r="A13" s="6" t="s">
        <v>22</v>
      </c>
      <c r="B13" s="7">
        <v>596730.13199999998</v>
      </c>
      <c r="C13" s="7">
        <v>662489.21499999997</v>
      </c>
      <c r="D13" s="7">
        <v>686949.53500000003</v>
      </c>
      <c r="E13" s="7">
        <v>740083.7</v>
      </c>
      <c r="F13" s="7">
        <v>619537.30099999998</v>
      </c>
      <c r="G13" s="74">
        <f t="shared" si="0"/>
        <v>103.82202402341566</v>
      </c>
    </row>
    <row r="14" spans="1:7" x14ac:dyDescent="0.25">
      <c r="A14" s="6" t="s">
        <v>23</v>
      </c>
      <c r="B14" s="7">
        <v>140095.58600000001</v>
      </c>
      <c r="C14" s="7">
        <v>181856.019</v>
      </c>
      <c r="D14" s="7">
        <v>180859.03400000001</v>
      </c>
      <c r="E14" s="7">
        <v>172342.56899999999</v>
      </c>
      <c r="F14" s="7">
        <v>42090.231</v>
      </c>
      <c r="G14" s="74">
        <f t="shared" si="0"/>
        <v>30.043938001015963</v>
      </c>
    </row>
    <row r="15" spans="1:7" x14ac:dyDescent="0.25">
      <c r="A15" s="6" t="s">
        <v>24</v>
      </c>
      <c r="B15" s="7">
        <v>7415.3389999999999</v>
      </c>
      <c r="C15" s="7">
        <v>6405.3029999999999</v>
      </c>
      <c r="D15" s="7">
        <v>12894.671</v>
      </c>
      <c r="E15" s="7">
        <v>38453.754000000001</v>
      </c>
      <c r="F15" s="7">
        <v>76697.144</v>
      </c>
      <c r="G15" s="74">
        <f t="shared" si="0"/>
        <v>1034.3039475336191</v>
      </c>
    </row>
    <row r="16" spans="1:7" x14ac:dyDescent="0.25">
      <c r="A16" s="6" t="s">
        <v>25</v>
      </c>
      <c r="B16" s="7">
        <v>17921.912</v>
      </c>
      <c r="C16" s="7">
        <v>32395.67</v>
      </c>
      <c r="D16" s="7">
        <v>27829.495999999999</v>
      </c>
      <c r="E16" s="7">
        <v>33652.627</v>
      </c>
      <c r="F16" s="7">
        <v>4548.4459999999999</v>
      </c>
      <c r="G16" s="74">
        <f t="shared" si="0"/>
        <v>25.379245250171966</v>
      </c>
    </row>
    <row r="17" spans="1:7" x14ac:dyDescent="0.25">
      <c r="A17" s="6" t="s">
        <v>26</v>
      </c>
      <c r="B17" s="7">
        <v>122205.36900000001</v>
      </c>
      <c r="C17" s="7">
        <v>149462.946</v>
      </c>
      <c r="D17" s="7">
        <v>153225.40400000001</v>
      </c>
      <c r="E17" s="7">
        <v>141900.70000000001</v>
      </c>
      <c r="F17" s="7">
        <v>37606.910000000003</v>
      </c>
      <c r="G17" s="74">
        <f t="shared" si="0"/>
        <v>30.773533362515359</v>
      </c>
    </row>
    <row r="18" spans="1:7" x14ac:dyDescent="0.25">
      <c r="A18" s="6" t="s">
        <v>27</v>
      </c>
      <c r="B18" s="7">
        <v>7447.0339999999997</v>
      </c>
      <c r="C18" s="7">
        <v>6407.9</v>
      </c>
      <c r="D18" s="7">
        <v>13090.537</v>
      </c>
      <c r="E18" s="7">
        <v>41664.512000000002</v>
      </c>
      <c r="F18" s="7">
        <v>76762.269</v>
      </c>
      <c r="G18" s="74">
        <f t="shared" si="0"/>
        <v>1030.7764003763109</v>
      </c>
    </row>
    <row r="19" spans="1:7" s="5" customFormat="1" ht="24" x14ac:dyDescent="0.25">
      <c r="A19" s="8" t="s">
        <v>86</v>
      </c>
      <c r="B19" s="9">
        <v>114758.33500000001</v>
      </c>
      <c r="C19" s="9">
        <v>143055.046</v>
      </c>
      <c r="D19" s="9">
        <v>140134.867</v>
      </c>
      <c r="E19" s="9">
        <v>100236.18799999999</v>
      </c>
      <c r="F19" s="77">
        <v>-39155.358999999997</v>
      </c>
      <c r="G19" s="79" t="s">
        <v>11</v>
      </c>
    </row>
    <row r="20" spans="1:7" x14ac:dyDescent="0.25">
      <c r="A20" s="6" t="s">
        <v>28</v>
      </c>
      <c r="B20" s="7">
        <v>180279.77299999999</v>
      </c>
      <c r="C20" s="7">
        <v>220980.133</v>
      </c>
      <c r="D20" s="7">
        <v>211107.71100000001</v>
      </c>
      <c r="E20" s="7">
        <v>215488.228</v>
      </c>
      <c r="F20" s="7">
        <v>142218.967</v>
      </c>
      <c r="G20" s="74">
        <f t="shared" si="0"/>
        <v>78.8879221630704</v>
      </c>
    </row>
    <row r="21" spans="1:7" x14ac:dyDescent="0.25">
      <c r="A21" s="6" t="s">
        <v>29</v>
      </c>
      <c r="B21" s="7">
        <v>20633.505000000001</v>
      </c>
      <c r="C21" s="7">
        <v>34187.063999999998</v>
      </c>
      <c r="D21" s="7">
        <v>31726.024000000001</v>
      </c>
      <c r="E21" s="7">
        <v>39959.296000000002</v>
      </c>
      <c r="F21" s="7">
        <v>28036.596000000001</v>
      </c>
      <c r="G21" s="74">
        <f t="shared" si="0"/>
        <v>135.87897935905704</v>
      </c>
    </row>
    <row r="22" spans="1:7" x14ac:dyDescent="0.25">
      <c r="A22" s="6" t="s">
        <v>30</v>
      </c>
      <c r="B22" s="7">
        <v>159646.26800000001</v>
      </c>
      <c r="C22" s="7">
        <v>186793.06899999999</v>
      </c>
      <c r="D22" s="7">
        <v>179381.68700000001</v>
      </c>
      <c r="E22" s="7">
        <v>175528.932</v>
      </c>
      <c r="F22" s="7">
        <v>114182.371</v>
      </c>
      <c r="G22" s="74">
        <f>F22/B22*100</f>
        <v>71.522104732194549</v>
      </c>
    </row>
    <row r="23" spans="1:7" x14ac:dyDescent="0.25">
      <c r="A23" s="6" t="s">
        <v>31</v>
      </c>
      <c r="B23" s="7">
        <v>74376.448000000004</v>
      </c>
      <c r="C23" s="7">
        <v>77539.069000000003</v>
      </c>
      <c r="D23" s="7">
        <v>75879.826000000001</v>
      </c>
      <c r="E23" s="7">
        <v>56596.553</v>
      </c>
      <c r="F23" s="7">
        <v>56373.284</v>
      </c>
      <c r="G23" s="74">
        <f t="shared" si="0"/>
        <v>75.794536464016133</v>
      </c>
    </row>
    <row r="24" spans="1:7" ht="14.25" customHeight="1" x14ac:dyDescent="0.25">
      <c r="A24" s="6" t="s">
        <v>83</v>
      </c>
      <c r="B24" s="7">
        <v>5274.8991376873055</v>
      </c>
      <c r="C24" s="7">
        <v>5617.3881185426862</v>
      </c>
      <c r="D24" s="7">
        <v>5834.8105255991286</v>
      </c>
      <c r="E24" s="7">
        <v>5830.7483382570163</v>
      </c>
      <c r="F24" s="7">
        <v>5758.3422440832619</v>
      </c>
      <c r="G24" s="74">
        <f>F24/B24*100</f>
        <v>109.16497346730149</v>
      </c>
    </row>
    <row r="25" spans="1:7" x14ac:dyDescent="0.25">
      <c r="A25" s="72" t="s">
        <v>37</v>
      </c>
    </row>
    <row r="26" spans="1:7" x14ac:dyDescent="0.25">
      <c r="A26" s="73" t="s">
        <v>84</v>
      </c>
    </row>
    <row r="27" spans="1:7" x14ac:dyDescent="0.25">
      <c r="A27" s="72"/>
    </row>
    <row r="31" spans="1:7" x14ac:dyDescent="0.25">
      <c r="D31" s="2"/>
    </row>
  </sheetData>
  <mergeCells count="3">
    <mergeCell ref="A5:A7"/>
    <mergeCell ref="B5:G6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A4" sqref="A4:G4"/>
    </sheetView>
  </sheetViews>
  <sheetFormatPr defaultRowHeight="15" x14ac:dyDescent="0.25"/>
  <cols>
    <col min="1" max="1" width="6" style="15" customWidth="1"/>
    <col min="2" max="2" width="13.42578125" style="15" customWidth="1"/>
    <col min="3" max="3" width="33.7109375" style="15" customWidth="1"/>
    <col min="4" max="4" width="12.7109375" style="15" customWidth="1"/>
    <col min="5" max="7" width="10.85546875" style="15" customWidth="1"/>
    <col min="8" max="13" width="9.140625" style="15"/>
    <col min="14" max="14" width="14.85546875" style="15" bestFit="1" customWidth="1"/>
    <col min="15" max="15" width="13.85546875" style="15" bestFit="1" customWidth="1"/>
    <col min="16" max="16384" width="9.140625" style="15"/>
  </cols>
  <sheetData>
    <row r="3" spans="1:9" x14ac:dyDescent="0.25">
      <c r="A3" s="81" t="s">
        <v>89</v>
      </c>
      <c r="B3" s="82"/>
      <c r="C3" s="82"/>
      <c r="D3" s="82"/>
      <c r="E3" s="82"/>
      <c r="F3" s="82"/>
      <c r="G3" s="82"/>
    </row>
    <row r="4" spans="1:9" x14ac:dyDescent="0.25">
      <c r="A4" s="87" t="s">
        <v>87</v>
      </c>
      <c r="B4" s="87"/>
      <c r="C4" s="87"/>
      <c r="D4" s="87"/>
      <c r="E4" s="87"/>
      <c r="F4" s="87"/>
      <c r="G4" s="87"/>
    </row>
    <row r="5" spans="1:9" ht="23.25" customHeight="1" x14ac:dyDescent="0.25">
      <c r="A5" s="16" t="s">
        <v>55</v>
      </c>
      <c r="B5" s="16" t="s">
        <v>12</v>
      </c>
      <c r="C5" s="16" t="s">
        <v>56</v>
      </c>
      <c r="D5" s="16" t="s">
        <v>88</v>
      </c>
      <c r="E5" s="16" t="s">
        <v>2</v>
      </c>
      <c r="F5" s="17" t="s">
        <v>3</v>
      </c>
      <c r="G5" s="16" t="s">
        <v>4</v>
      </c>
    </row>
    <row r="6" spans="1:9" x14ac:dyDescent="0.25">
      <c r="A6" s="32" t="s">
        <v>32</v>
      </c>
      <c r="B6" s="33">
        <v>94300736117</v>
      </c>
      <c r="C6" s="34" t="s">
        <v>91</v>
      </c>
      <c r="D6" s="35" t="s">
        <v>73</v>
      </c>
      <c r="E6" s="36">
        <v>333</v>
      </c>
      <c r="F6" s="37">
        <v>192275.734</v>
      </c>
      <c r="G6" s="37">
        <v>14533.58</v>
      </c>
      <c r="I6" s="20">
        <f>F6/F12*100</f>
        <v>32.871558384482498</v>
      </c>
    </row>
    <row r="7" spans="1:9" x14ac:dyDescent="0.25">
      <c r="A7" s="24" t="s">
        <v>33</v>
      </c>
      <c r="B7" s="22">
        <v>15703919969</v>
      </c>
      <c r="C7" s="23" t="s">
        <v>76</v>
      </c>
      <c r="D7" s="24" t="s">
        <v>74</v>
      </c>
      <c r="E7" s="25">
        <v>31</v>
      </c>
      <c r="F7" s="26">
        <v>29803.295999999998</v>
      </c>
      <c r="G7" s="26">
        <v>0</v>
      </c>
    </row>
    <row r="8" spans="1:9" x14ac:dyDescent="0.25">
      <c r="A8" s="24" t="s">
        <v>34</v>
      </c>
      <c r="B8" s="22">
        <v>39508009387</v>
      </c>
      <c r="C8" s="23" t="s">
        <v>77</v>
      </c>
      <c r="D8" s="24" t="s">
        <v>57</v>
      </c>
      <c r="E8" s="25">
        <v>74</v>
      </c>
      <c r="F8" s="26">
        <v>25631.027999999998</v>
      </c>
      <c r="G8" s="26">
        <v>0</v>
      </c>
    </row>
    <row r="9" spans="1:9" x14ac:dyDescent="0.25">
      <c r="A9" s="24" t="s">
        <v>35</v>
      </c>
      <c r="B9" s="84" t="s">
        <v>90</v>
      </c>
      <c r="C9" s="23" t="s">
        <v>92</v>
      </c>
      <c r="D9" s="24" t="s">
        <v>57</v>
      </c>
      <c r="E9" s="25">
        <v>22</v>
      </c>
      <c r="F9" s="26">
        <v>23557.107</v>
      </c>
      <c r="G9" s="26">
        <v>6099.2619999999997</v>
      </c>
    </row>
    <row r="10" spans="1:9" x14ac:dyDescent="0.25">
      <c r="A10" s="27" t="s">
        <v>36</v>
      </c>
      <c r="B10" s="28">
        <v>63465435060</v>
      </c>
      <c r="C10" s="29" t="s">
        <v>78</v>
      </c>
      <c r="D10" s="27" t="s">
        <v>75</v>
      </c>
      <c r="E10" s="30">
        <v>52</v>
      </c>
      <c r="F10" s="31">
        <v>21423.445</v>
      </c>
      <c r="G10" s="31">
        <v>0</v>
      </c>
    </row>
    <row r="11" spans="1:9" ht="15" customHeight="1" x14ac:dyDescent="0.25">
      <c r="A11" s="88" t="s">
        <v>58</v>
      </c>
      <c r="B11" s="88"/>
      <c r="C11" s="88"/>
      <c r="D11" s="88"/>
      <c r="E11" s="18">
        <f>SUM(E6:E10)</f>
        <v>512</v>
      </c>
      <c r="F11" s="18">
        <f>SUM(F6:F10)</f>
        <v>292690.61</v>
      </c>
      <c r="G11" s="18">
        <f>SUM(G6:G10)</f>
        <v>20632.842000000001</v>
      </c>
    </row>
    <row r="12" spans="1:9" ht="15" customHeight="1" x14ac:dyDescent="0.25">
      <c r="A12" s="89" t="s">
        <v>71</v>
      </c>
      <c r="B12" s="90"/>
      <c r="C12" s="90"/>
      <c r="D12" s="91"/>
      <c r="E12" s="38">
        <v>1169</v>
      </c>
      <c r="F12" s="38">
        <v>584930.38800000004</v>
      </c>
      <c r="G12" s="38">
        <v>37606.910000000003</v>
      </c>
    </row>
    <row r="13" spans="1:9" ht="15" customHeight="1" x14ac:dyDescent="0.25">
      <c r="A13" s="92" t="s">
        <v>72</v>
      </c>
      <c r="B13" s="93"/>
      <c r="C13" s="93"/>
      <c r="D13" s="94"/>
      <c r="E13" s="19">
        <f>E11/E12</f>
        <v>0.43798118049615054</v>
      </c>
      <c r="F13" s="19">
        <f>F11/F12</f>
        <v>0.50038537235306024</v>
      </c>
      <c r="G13" s="19">
        <f>G11/G12</f>
        <v>0.54864496976752408</v>
      </c>
    </row>
    <row r="14" spans="1:9" x14ac:dyDescent="0.25">
      <c r="A14" s="83" t="s">
        <v>59</v>
      </c>
    </row>
    <row r="15" spans="1:9" x14ac:dyDescent="0.25">
      <c r="G15" s="20"/>
    </row>
    <row r="16" spans="1:9" x14ac:dyDescent="0.25">
      <c r="G16" s="20"/>
    </row>
    <row r="17" spans="1:2" x14ac:dyDescent="0.25">
      <c r="A17" s="21"/>
    </row>
    <row r="18" spans="1:2" x14ac:dyDescent="0.25">
      <c r="A18" s="39"/>
    </row>
    <row r="20" spans="1:2" x14ac:dyDescent="0.25">
      <c r="B20" s="39"/>
    </row>
  </sheetData>
  <mergeCells count="4">
    <mergeCell ref="A11:D11"/>
    <mergeCell ref="A12:D12"/>
    <mergeCell ref="A13:D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9"/>
  <sheetViews>
    <sheetView workbookViewId="0">
      <selection activeCell="A7" sqref="A7"/>
    </sheetView>
  </sheetViews>
  <sheetFormatPr defaultRowHeight="15" x14ac:dyDescent="0.25"/>
  <cols>
    <col min="1" max="1" width="5.7109375" style="41" customWidth="1"/>
    <col min="2" max="2" width="36" style="41" customWidth="1"/>
    <col min="3" max="23" width="7.7109375" style="41" customWidth="1"/>
    <col min="24" max="16384" width="9.140625" style="41"/>
  </cols>
  <sheetData>
    <row r="3" spans="1:23" x14ac:dyDescent="0.25">
      <c r="A3" s="96" t="s">
        <v>93</v>
      </c>
      <c r="B3" s="40"/>
      <c r="C3" s="40"/>
      <c r="D3" s="40"/>
      <c r="E3" s="40"/>
    </row>
    <row r="4" spans="1:23" x14ac:dyDescent="0.25">
      <c r="A4" s="42" t="s">
        <v>8</v>
      </c>
      <c r="B4" s="43"/>
      <c r="C4" s="40"/>
      <c r="D4" s="40"/>
      <c r="E4" s="40"/>
    </row>
    <row r="5" spans="1:23" x14ac:dyDescent="0.25">
      <c r="A5" s="44" t="s">
        <v>65</v>
      </c>
      <c r="B5" s="45"/>
      <c r="C5" s="40"/>
      <c r="D5" s="40"/>
      <c r="E5" s="40"/>
    </row>
    <row r="6" spans="1:23" x14ac:dyDescent="0.25">
      <c r="A6" s="46" t="s">
        <v>9</v>
      </c>
      <c r="B6" s="43"/>
      <c r="C6" s="40"/>
      <c r="D6" s="40"/>
      <c r="E6" s="40"/>
    </row>
    <row r="8" spans="1:23" ht="24" customHeight="1" x14ac:dyDescent="0.25">
      <c r="A8" s="95" t="s">
        <v>40</v>
      </c>
      <c r="B8" s="95"/>
      <c r="C8" s="95" t="s">
        <v>1</v>
      </c>
      <c r="D8" s="95"/>
      <c r="E8" s="95"/>
      <c r="F8" s="95" t="s">
        <v>3</v>
      </c>
      <c r="G8" s="95"/>
      <c r="H8" s="95"/>
      <c r="I8" s="95" t="s">
        <v>4</v>
      </c>
      <c r="J8" s="95"/>
      <c r="K8" s="95"/>
      <c r="L8" s="95" t="s">
        <v>5</v>
      </c>
      <c r="M8" s="95"/>
      <c r="N8" s="95"/>
      <c r="O8" s="95" t="s">
        <v>6</v>
      </c>
      <c r="P8" s="95"/>
      <c r="Q8" s="95"/>
      <c r="R8" s="95" t="s">
        <v>41</v>
      </c>
      <c r="S8" s="95"/>
      <c r="T8" s="95"/>
      <c r="U8" s="95" t="s">
        <v>7</v>
      </c>
      <c r="V8" s="95"/>
      <c r="W8" s="95"/>
    </row>
    <row r="9" spans="1:23" x14ac:dyDescent="0.25">
      <c r="A9" s="80" t="s">
        <v>42</v>
      </c>
      <c r="B9" s="80" t="s">
        <v>43</v>
      </c>
      <c r="C9" s="47" t="s">
        <v>44</v>
      </c>
      <c r="D9" s="47" t="s">
        <v>45</v>
      </c>
      <c r="E9" s="47" t="s">
        <v>46</v>
      </c>
      <c r="F9" s="47" t="s">
        <v>48</v>
      </c>
      <c r="G9" s="47" t="s">
        <v>80</v>
      </c>
      <c r="H9" s="47" t="s">
        <v>39</v>
      </c>
      <c r="I9" s="47" t="s">
        <v>48</v>
      </c>
      <c r="J9" s="47" t="s">
        <v>80</v>
      </c>
      <c r="K9" s="47" t="s">
        <v>39</v>
      </c>
      <c r="L9" s="47" t="s">
        <v>48</v>
      </c>
      <c r="M9" s="47" t="s">
        <v>80</v>
      </c>
      <c r="N9" s="47" t="s">
        <v>39</v>
      </c>
      <c r="O9" s="47" t="s">
        <v>48</v>
      </c>
      <c r="P9" s="47" t="s">
        <v>80</v>
      </c>
      <c r="Q9" s="47" t="s">
        <v>39</v>
      </c>
      <c r="R9" s="47" t="s">
        <v>48</v>
      </c>
      <c r="S9" s="47" t="s">
        <v>80</v>
      </c>
      <c r="T9" s="47" t="s">
        <v>39</v>
      </c>
      <c r="U9" s="47" t="s">
        <v>48</v>
      </c>
      <c r="V9" s="47" t="s">
        <v>80</v>
      </c>
      <c r="W9" s="47" t="s">
        <v>39</v>
      </c>
    </row>
    <row r="10" spans="1:23" x14ac:dyDescent="0.25">
      <c r="A10" s="48">
        <v>18</v>
      </c>
      <c r="B10" s="49" t="s">
        <v>14</v>
      </c>
      <c r="C10" s="50">
        <v>36</v>
      </c>
      <c r="D10" s="51">
        <v>12</v>
      </c>
      <c r="E10" s="52">
        <v>24</v>
      </c>
      <c r="F10" s="53">
        <v>471791.408</v>
      </c>
      <c r="G10" s="53">
        <v>283578.63099999999</v>
      </c>
      <c r="H10" s="54">
        <v>60.1067815546145</v>
      </c>
      <c r="I10" s="50">
        <v>100812.58900000001</v>
      </c>
      <c r="J10" s="51">
        <v>16722.241000000002</v>
      </c>
      <c r="K10" s="55">
        <v>16.587453180078533</v>
      </c>
      <c r="L10" s="53">
        <v>3834.43</v>
      </c>
      <c r="M10" s="53">
        <v>9780.6509999999998</v>
      </c>
      <c r="N10" s="54">
        <v>255.07444391995682</v>
      </c>
      <c r="O10" s="57">
        <v>96978.159</v>
      </c>
      <c r="P10" s="57">
        <v>6941.59</v>
      </c>
      <c r="Q10" s="55">
        <v>7.1578900564610635</v>
      </c>
      <c r="R10" s="53">
        <v>579</v>
      </c>
      <c r="S10" s="53">
        <v>483</v>
      </c>
      <c r="T10" s="54">
        <v>83.419689119170982</v>
      </c>
      <c r="U10" s="50">
        <v>5992.7261082325849</v>
      </c>
      <c r="V10" s="51">
        <v>5938.4270186335407</v>
      </c>
      <c r="W10" s="58">
        <v>99.093916714724372</v>
      </c>
    </row>
    <row r="11" spans="1:23" x14ac:dyDescent="0.25">
      <c r="A11" s="48">
        <v>13</v>
      </c>
      <c r="B11" s="49" t="s">
        <v>49</v>
      </c>
      <c r="C11" s="50">
        <v>31</v>
      </c>
      <c r="D11" s="51">
        <v>16</v>
      </c>
      <c r="E11" s="52">
        <v>15</v>
      </c>
      <c r="F11" s="53">
        <v>84314.695000000007</v>
      </c>
      <c r="G11" s="53">
        <v>65715.740999999995</v>
      </c>
      <c r="H11" s="54">
        <v>77.941029140887011</v>
      </c>
      <c r="I11" s="50">
        <v>10195.119000000001</v>
      </c>
      <c r="J11" s="51">
        <v>5931.2150000000001</v>
      </c>
      <c r="K11" s="55">
        <v>58.177006075162041</v>
      </c>
      <c r="L11" s="53">
        <v>2597.5549999999998</v>
      </c>
      <c r="M11" s="53">
        <v>8590.0149999999994</v>
      </c>
      <c r="N11" s="54">
        <v>330.6961739019963</v>
      </c>
      <c r="O11" s="57">
        <v>7597.5640000000003</v>
      </c>
      <c r="P11" s="56">
        <v>-2658.8</v>
      </c>
      <c r="Q11" s="55" t="s">
        <v>11</v>
      </c>
      <c r="R11" s="53">
        <v>137</v>
      </c>
      <c r="S11" s="53">
        <v>113</v>
      </c>
      <c r="T11" s="54">
        <v>82.481751824817522</v>
      </c>
      <c r="U11" s="50">
        <v>5764.0462287104629</v>
      </c>
      <c r="V11" s="51">
        <v>6692.2094395280228</v>
      </c>
      <c r="W11" s="58">
        <v>116.10263301141515</v>
      </c>
    </row>
    <row r="12" spans="1:23" x14ac:dyDescent="0.25">
      <c r="A12" s="48">
        <v>21</v>
      </c>
      <c r="B12" s="49" t="s">
        <v>13</v>
      </c>
      <c r="C12" s="50">
        <v>31</v>
      </c>
      <c r="D12" s="51">
        <v>8</v>
      </c>
      <c r="E12" s="52">
        <v>23</v>
      </c>
      <c r="F12" s="53">
        <v>142390.93100000001</v>
      </c>
      <c r="G12" s="53">
        <v>82901.938999999998</v>
      </c>
      <c r="H12" s="54">
        <v>58.221361724223854</v>
      </c>
      <c r="I12" s="50">
        <v>13068.477000000001</v>
      </c>
      <c r="J12" s="51">
        <v>7472.6440000000002</v>
      </c>
      <c r="K12" s="55">
        <v>57.180679891007955</v>
      </c>
      <c r="L12" s="53">
        <v>11243.485000000001</v>
      </c>
      <c r="M12" s="53">
        <v>25863.742999999999</v>
      </c>
      <c r="N12" s="54">
        <v>230.03315253233319</v>
      </c>
      <c r="O12" s="57">
        <v>1824.992</v>
      </c>
      <c r="P12" s="56">
        <v>-18391.098999999998</v>
      </c>
      <c r="Q12" s="55" t="s">
        <v>11</v>
      </c>
      <c r="R12" s="53">
        <v>207</v>
      </c>
      <c r="S12" s="53">
        <v>158</v>
      </c>
      <c r="T12" s="54">
        <v>76.328502415458928</v>
      </c>
      <c r="U12" s="50">
        <v>5835.0913848631244</v>
      </c>
      <c r="V12" s="51">
        <v>5813.3565400843881</v>
      </c>
      <c r="W12" s="58">
        <v>99.627514920586862</v>
      </c>
    </row>
    <row r="13" spans="1:23" x14ac:dyDescent="0.25">
      <c r="A13" s="48">
        <v>8</v>
      </c>
      <c r="B13" s="49" t="s">
        <v>60</v>
      </c>
      <c r="C13" s="50">
        <v>25</v>
      </c>
      <c r="D13" s="51">
        <v>6</v>
      </c>
      <c r="E13" s="52">
        <v>19</v>
      </c>
      <c r="F13" s="53">
        <v>154038.30100000001</v>
      </c>
      <c r="G13" s="53">
        <v>77848.191999999995</v>
      </c>
      <c r="H13" s="54">
        <v>50.538204780640882</v>
      </c>
      <c r="I13" s="50">
        <v>29372.240000000002</v>
      </c>
      <c r="J13" s="51">
        <v>5359.5810000000001</v>
      </c>
      <c r="K13" s="55">
        <v>18.247096578265737</v>
      </c>
      <c r="L13" s="53">
        <v>7213.0249999999996</v>
      </c>
      <c r="M13" s="53">
        <v>18747.425999999999</v>
      </c>
      <c r="N13" s="54">
        <v>259.91073093466332</v>
      </c>
      <c r="O13" s="57">
        <v>22159.215</v>
      </c>
      <c r="P13" s="56">
        <v>-13387.844999999999</v>
      </c>
      <c r="Q13" s="55" t="s">
        <v>11</v>
      </c>
      <c r="R13" s="53">
        <v>192</v>
      </c>
      <c r="S13" s="53">
        <v>131</v>
      </c>
      <c r="T13" s="54">
        <v>68.229166666666657</v>
      </c>
      <c r="U13" s="50">
        <v>6599.0815972222226</v>
      </c>
      <c r="V13" s="51">
        <v>6537.8759541984728</v>
      </c>
      <c r="W13" s="58">
        <v>99.072512710715472</v>
      </c>
    </row>
    <row r="14" spans="1:23" x14ac:dyDescent="0.25">
      <c r="A14" s="48">
        <v>17</v>
      </c>
      <c r="B14" s="49" t="s">
        <v>64</v>
      </c>
      <c r="C14" s="50">
        <v>20</v>
      </c>
      <c r="D14" s="51">
        <v>8</v>
      </c>
      <c r="E14" s="52">
        <v>12</v>
      </c>
      <c r="F14" s="53">
        <v>48031.913999999997</v>
      </c>
      <c r="G14" s="53">
        <v>23642.992999999999</v>
      </c>
      <c r="H14" s="54">
        <v>49.223507936827168</v>
      </c>
      <c r="I14" s="50">
        <v>10905.162</v>
      </c>
      <c r="J14" s="51">
        <v>831.80600000000004</v>
      </c>
      <c r="K14" s="55">
        <v>7.6276354262320902</v>
      </c>
      <c r="L14" s="53">
        <v>1415.039</v>
      </c>
      <c r="M14" s="53">
        <v>1782.6410000000001</v>
      </c>
      <c r="N14" s="54">
        <v>125.97822392174349</v>
      </c>
      <c r="O14" s="57">
        <v>9490.1229999999996</v>
      </c>
      <c r="P14" s="56">
        <v>-950.83500000000004</v>
      </c>
      <c r="Q14" s="55" t="s">
        <v>11</v>
      </c>
      <c r="R14" s="53">
        <v>117</v>
      </c>
      <c r="S14" s="53">
        <v>100</v>
      </c>
      <c r="T14" s="54">
        <v>85.470085470085465</v>
      </c>
      <c r="U14" s="50">
        <v>5772.6160968660961</v>
      </c>
      <c r="V14" s="51">
        <v>5192.415</v>
      </c>
      <c r="W14" s="58">
        <v>89.949078768964355</v>
      </c>
    </row>
    <row r="15" spans="1:23" x14ac:dyDescent="0.25">
      <c r="A15" s="48">
        <v>9</v>
      </c>
      <c r="B15" s="49" t="s">
        <v>53</v>
      </c>
      <c r="C15" s="50">
        <v>11</v>
      </c>
      <c r="D15" s="51">
        <v>6</v>
      </c>
      <c r="E15" s="52">
        <v>5</v>
      </c>
      <c r="F15" s="53">
        <v>10079.93</v>
      </c>
      <c r="G15" s="53">
        <v>13248.362999999999</v>
      </c>
      <c r="H15" s="54">
        <v>131.43308534880697</v>
      </c>
      <c r="I15" s="50">
        <v>1753.037</v>
      </c>
      <c r="J15" s="51">
        <v>700.41600000000005</v>
      </c>
      <c r="K15" s="55">
        <v>39.954433363357417</v>
      </c>
      <c r="L15" s="53">
        <v>3324.165</v>
      </c>
      <c r="M15" s="53">
        <v>3321.0880000000002</v>
      </c>
      <c r="N15" s="54">
        <v>99.907435401070643</v>
      </c>
      <c r="O15" s="56">
        <v>-1571.1279999999999</v>
      </c>
      <c r="P15" s="56">
        <v>-2620.672</v>
      </c>
      <c r="Q15" s="55">
        <v>166.80194102581078</v>
      </c>
      <c r="R15" s="53">
        <v>32</v>
      </c>
      <c r="S15" s="53">
        <v>47</v>
      </c>
      <c r="T15" s="54">
        <v>146.875</v>
      </c>
      <c r="U15" s="50">
        <v>5559.135416666667</v>
      </c>
      <c r="V15" s="51">
        <v>3800.4060283687941</v>
      </c>
      <c r="W15" s="58">
        <v>68.36325693694954</v>
      </c>
    </row>
    <row r="16" spans="1:23" x14ac:dyDescent="0.25">
      <c r="A16" s="48">
        <v>15</v>
      </c>
      <c r="B16" s="49" t="s">
        <v>67</v>
      </c>
      <c r="C16" s="50">
        <v>9</v>
      </c>
      <c r="D16" s="51">
        <v>3</v>
      </c>
      <c r="E16" s="52">
        <v>6</v>
      </c>
      <c r="F16" s="53">
        <v>36202.891000000003</v>
      </c>
      <c r="G16" s="53">
        <v>22519.858</v>
      </c>
      <c r="H16" s="54">
        <v>62.204584711204411</v>
      </c>
      <c r="I16" s="50">
        <v>1193.711</v>
      </c>
      <c r="J16" s="51">
        <v>13.544</v>
      </c>
      <c r="K16" s="55">
        <v>1.1346129842147723</v>
      </c>
      <c r="L16" s="53">
        <v>7415.634</v>
      </c>
      <c r="M16" s="53">
        <v>4572.7020000000002</v>
      </c>
      <c r="N16" s="54">
        <v>61.662994694721988</v>
      </c>
      <c r="O16" s="56">
        <v>-6221.9229999999998</v>
      </c>
      <c r="P16" s="56">
        <v>-4559.1580000000004</v>
      </c>
      <c r="Q16" s="55">
        <v>73.275705919215</v>
      </c>
      <c r="R16" s="53">
        <v>87</v>
      </c>
      <c r="S16" s="53">
        <v>74</v>
      </c>
      <c r="T16" s="54">
        <v>85.057471264367805</v>
      </c>
      <c r="U16" s="50">
        <v>4787.0095785440617</v>
      </c>
      <c r="V16" s="51">
        <v>5160.3479729729725</v>
      </c>
      <c r="W16" s="58">
        <v>107.79898991851317</v>
      </c>
    </row>
    <row r="17" spans="1:23" x14ac:dyDescent="0.25">
      <c r="A17" s="48">
        <v>4</v>
      </c>
      <c r="B17" s="49" t="s">
        <v>69</v>
      </c>
      <c r="C17" s="50">
        <v>7</v>
      </c>
      <c r="D17" s="51">
        <v>3</v>
      </c>
      <c r="E17" s="52">
        <v>4</v>
      </c>
      <c r="F17" s="53">
        <v>5193.7820000000002</v>
      </c>
      <c r="G17" s="53">
        <v>3267.596</v>
      </c>
      <c r="H17" s="54">
        <v>62.913614780135177</v>
      </c>
      <c r="I17" s="50">
        <v>917.34400000000005</v>
      </c>
      <c r="J17" s="51">
        <v>193.345</v>
      </c>
      <c r="K17" s="55">
        <v>21.076608120835804</v>
      </c>
      <c r="L17" s="53">
        <v>157.89400000000001</v>
      </c>
      <c r="M17" s="53">
        <v>36.409999999999997</v>
      </c>
      <c r="N17" s="54">
        <v>23.059774278946634</v>
      </c>
      <c r="O17" s="57">
        <v>759.45</v>
      </c>
      <c r="P17" s="56">
        <v>156.935</v>
      </c>
      <c r="Q17" s="55">
        <v>20.66429653038383</v>
      </c>
      <c r="R17" s="53">
        <v>15</v>
      </c>
      <c r="S17" s="53">
        <v>15</v>
      </c>
      <c r="T17" s="54">
        <v>100</v>
      </c>
      <c r="U17" s="50">
        <v>5568.2111111111117</v>
      </c>
      <c r="V17" s="51">
        <v>4474.0111111111109</v>
      </c>
      <c r="W17" s="58">
        <v>80.349164603034268</v>
      </c>
    </row>
    <row r="18" spans="1:23" x14ac:dyDescent="0.25">
      <c r="A18" s="48">
        <v>19</v>
      </c>
      <c r="B18" s="49" t="s">
        <v>50</v>
      </c>
      <c r="C18" s="50">
        <v>6</v>
      </c>
      <c r="D18" s="51">
        <v>4</v>
      </c>
      <c r="E18" s="52">
        <v>2</v>
      </c>
      <c r="F18" s="53">
        <v>4830.4560000000001</v>
      </c>
      <c r="G18" s="53">
        <v>3263.6480000000001</v>
      </c>
      <c r="H18" s="54">
        <v>67.563973256355098</v>
      </c>
      <c r="I18" s="50">
        <v>999.303</v>
      </c>
      <c r="J18" s="51">
        <v>313.41699999999997</v>
      </c>
      <c r="K18" s="55">
        <v>31.363560401599916</v>
      </c>
      <c r="L18" s="53">
        <v>31.035</v>
      </c>
      <c r="M18" s="53">
        <v>6.51</v>
      </c>
      <c r="N18" s="54">
        <v>20.976317061382311</v>
      </c>
      <c r="O18" s="57">
        <v>968.26800000000003</v>
      </c>
      <c r="P18" s="57">
        <v>306.90699999999998</v>
      </c>
      <c r="Q18" s="55">
        <v>31.69649311967348</v>
      </c>
      <c r="R18" s="53">
        <v>9</v>
      </c>
      <c r="S18" s="53">
        <v>9</v>
      </c>
      <c r="T18" s="54">
        <v>100</v>
      </c>
      <c r="U18" s="50">
        <v>4139.3888888888887</v>
      </c>
      <c r="V18" s="51">
        <v>4669.4629629629626</v>
      </c>
      <c r="W18" s="58">
        <v>112.8056118500226</v>
      </c>
    </row>
    <row r="19" spans="1:23" x14ac:dyDescent="0.25">
      <c r="A19" s="48">
        <v>1</v>
      </c>
      <c r="B19" s="49" t="s">
        <v>51</v>
      </c>
      <c r="C19" s="50">
        <v>5</v>
      </c>
      <c r="D19" s="51">
        <v>1</v>
      </c>
      <c r="E19" s="52">
        <v>4</v>
      </c>
      <c r="F19" s="53">
        <v>10436.36</v>
      </c>
      <c r="G19" s="53">
        <v>6315.32</v>
      </c>
      <c r="H19" s="54">
        <v>60.51266916817741</v>
      </c>
      <c r="I19" s="50">
        <v>154.125</v>
      </c>
      <c r="J19" s="51">
        <v>3.508</v>
      </c>
      <c r="K19" s="55">
        <v>2.2760746147607462</v>
      </c>
      <c r="L19" s="53">
        <v>15.057</v>
      </c>
      <c r="M19" s="53">
        <v>1705.3910000000001</v>
      </c>
      <c r="N19" s="54" t="s">
        <v>52</v>
      </c>
      <c r="O19" s="57">
        <v>139.06800000000001</v>
      </c>
      <c r="P19" s="56">
        <v>-1701.883</v>
      </c>
      <c r="Q19" s="55" t="s">
        <v>11</v>
      </c>
      <c r="R19" s="53">
        <v>21</v>
      </c>
      <c r="S19" s="53">
        <v>21</v>
      </c>
      <c r="T19" s="54">
        <v>100</v>
      </c>
      <c r="U19" s="50">
        <v>4919.8015873015875</v>
      </c>
      <c r="V19" s="51">
        <v>4151.063492063492</v>
      </c>
      <c r="W19" s="58">
        <v>84.374611829422733</v>
      </c>
    </row>
    <row r="20" spans="1:23" x14ac:dyDescent="0.25">
      <c r="A20" s="48">
        <v>3</v>
      </c>
      <c r="B20" s="49" t="s">
        <v>68</v>
      </c>
      <c r="C20" s="50">
        <v>4</v>
      </c>
      <c r="D20" s="51">
        <v>1</v>
      </c>
      <c r="E20" s="52">
        <v>3</v>
      </c>
      <c r="F20" s="53">
        <v>1032.787</v>
      </c>
      <c r="G20" s="53">
        <v>945.43299999999999</v>
      </c>
      <c r="H20" s="54">
        <v>91.541915225501484</v>
      </c>
      <c r="I20" s="50">
        <v>439.42200000000003</v>
      </c>
      <c r="J20" s="51">
        <v>29.433</v>
      </c>
      <c r="K20" s="55">
        <v>6.6981170719718177</v>
      </c>
      <c r="L20" s="53">
        <v>71.983000000000004</v>
      </c>
      <c r="M20" s="53">
        <v>164.928</v>
      </c>
      <c r="N20" s="54">
        <v>229.12076462498086</v>
      </c>
      <c r="O20" s="57">
        <v>367.43900000000002</v>
      </c>
      <c r="P20" s="56">
        <v>-135.495</v>
      </c>
      <c r="Q20" s="55" t="s">
        <v>11</v>
      </c>
      <c r="R20" s="53">
        <v>3</v>
      </c>
      <c r="S20" s="53">
        <v>3</v>
      </c>
      <c r="T20" s="54">
        <v>100</v>
      </c>
      <c r="U20" s="50">
        <v>3288.4722222222222</v>
      </c>
      <c r="V20" s="51">
        <v>4289.333333333333</v>
      </c>
      <c r="W20" s="58">
        <v>130.43544367952023</v>
      </c>
    </row>
    <row r="21" spans="1:23" x14ac:dyDescent="0.25">
      <c r="A21" s="59">
        <v>5</v>
      </c>
      <c r="B21" s="60" t="s">
        <v>63</v>
      </c>
      <c r="C21" s="61">
        <v>3</v>
      </c>
      <c r="D21" s="57">
        <v>1</v>
      </c>
      <c r="E21" s="62">
        <v>2</v>
      </c>
      <c r="F21" s="63">
        <v>760.13300000000004</v>
      </c>
      <c r="G21" s="63">
        <v>720.827</v>
      </c>
      <c r="H21" s="64">
        <v>94.829062808745306</v>
      </c>
      <c r="I21" s="61">
        <v>7.2839999999999998</v>
      </c>
      <c r="J21" s="57">
        <v>7.319</v>
      </c>
      <c r="K21" s="65">
        <v>100.48050521691378</v>
      </c>
      <c r="L21" s="63">
        <v>170.45</v>
      </c>
      <c r="M21" s="63">
        <v>22.553999999999998</v>
      </c>
      <c r="N21" s="64">
        <v>13.232032854209447</v>
      </c>
      <c r="O21" s="56">
        <v>-163.166</v>
      </c>
      <c r="P21" s="56">
        <v>-15.234999999999999</v>
      </c>
      <c r="Q21" s="65">
        <v>9.3371168012943873</v>
      </c>
      <c r="R21" s="63">
        <v>8</v>
      </c>
      <c r="S21" s="63">
        <v>7</v>
      </c>
      <c r="T21" s="64">
        <v>87.5</v>
      </c>
      <c r="U21" s="61">
        <v>3592.2083333333335</v>
      </c>
      <c r="V21" s="57">
        <v>3891.4166666666665</v>
      </c>
      <c r="W21" s="66">
        <v>108.32937028058413</v>
      </c>
    </row>
    <row r="22" spans="1:23" x14ac:dyDescent="0.25">
      <c r="A22" s="59">
        <v>14</v>
      </c>
      <c r="B22" s="60" t="s">
        <v>61</v>
      </c>
      <c r="C22" s="61">
        <v>3</v>
      </c>
      <c r="D22" s="57">
        <v>0</v>
      </c>
      <c r="E22" s="62">
        <v>3</v>
      </c>
      <c r="F22" s="63">
        <v>289.42</v>
      </c>
      <c r="G22" s="63">
        <v>343.8</v>
      </c>
      <c r="H22" s="64">
        <v>118.78930274341788</v>
      </c>
      <c r="I22" s="61">
        <v>0</v>
      </c>
      <c r="J22" s="57">
        <v>0</v>
      </c>
      <c r="K22" s="65"/>
      <c r="L22" s="63">
        <v>37.462000000000003</v>
      </c>
      <c r="M22" s="63">
        <v>48.601999999999997</v>
      </c>
      <c r="N22" s="64">
        <v>129.73679995729006</v>
      </c>
      <c r="O22" s="56">
        <v>-37.462000000000003</v>
      </c>
      <c r="P22" s="56">
        <v>-48.601999999999997</v>
      </c>
      <c r="Q22" s="65">
        <v>129.73679995729006</v>
      </c>
      <c r="R22" s="63">
        <v>0</v>
      </c>
      <c r="S22" s="63">
        <v>1</v>
      </c>
      <c r="T22" s="64"/>
      <c r="U22" s="61"/>
      <c r="V22" s="57">
        <v>476.16666666666669</v>
      </c>
      <c r="W22" s="66"/>
    </row>
    <row r="23" spans="1:23" x14ac:dyDescent="0.25">
      <c r="A23" s="59">
        <v>20</v>
      </c>
      <c r="B23" s="60" t="s">
        <v>54</v>
      </c>
      <c r="C23" s="61">
        <v>2</v>
      </c>
      <c r="D23" s="57">
        <v>0</v>
      </c>
      <c r="E23" s="62">
        <v>2</v>
      </c>
      <c r="F23" s="63">
        <v>1E-3</v>
      </c>
      <c r="G23" s="63">
        <v>299.791</v>
      </c>
      <c r="H23" s="64" t="s">
        <v>52</v>
      </c>
      <c r="I23" s="61">
        <v>0</v>
      </c>
      <c r="J23" s="57">
        <v>0</v>
      </c>
      <c r="K23" s="65"/>
      <c r="L23" s="63">
        <v>4.2190000000000003</v>
      </c>
      <c r="M23" s="63">
        <v>436.72899999999998</v>
      </c>
      <c r="N23" s="64" t="s">
        <v>52</v>
      </c>
      <c r="O23" s="56">
        <v>-4.2190000000000003</v>
      </c>
      <c r="P23" s="56">
        <v>-436.72899999999998</v>
      </c>
      <c r="Q23" s="65" t="s">
        <v>52</v>
      </c>
      <c r="R23" s="63">
        <v>0</v>
      </c>
      <c r="S23" s="63">
        <v>2</v>
      </c>
      <c r="T23" s="64"/>
      <c r="U23" s="61"/>
      <c r="V23" s="57">
        <v>3111.7083333333335</v>
      </c>
      <c r="W23" s="66"/>
    </row>
    <row r="24" spans="1:23" x14ac:dyDescent="0.25">
      <c r="A24" s="59">
        <v>2</v>
      </c>
      <c r="B24" s="60" t="s">
        <v>70</v>
      </c>
      <c r="C24" s="61">
        <v>1</v>
      </c>
      <c r="D24" s="57">
        <v>0</v>
      </c>
      <c r="E24" s="62">
        <v>1</v>
      </c>
      <c r="F24" s="63">
        <v>284.42899999999997</v>
      </c>
      <c r="G24" s="63">
        <v>266.56099999999998</v>
      </c>
      <c r="H24" s="64">
        <v>93.717940153781782</v>
      </c>
      <c r="I24" s="61">
        <v>17.097000000000001</v>
      </c>
      <c r="J24" s="57">
        <v>0</v>
      </c>
      <c r="K24" s="65">
        <v>0</v>
      </c>
      <c r="L24" s="63">
        <v>0</v>
      </c>
      <c r="M24" s="63">
        <v>9.5510000000000002</v>
      </c>
      <c r="N24" s="64"/>
      <c r="O24" s="57">
        <v>17.097000000000001</v>
      </c>
      <c r="P24" s="56">
        <v>-9.5510000000000002</v>
      </c>
      <c r="Q24" s="65" t="s">
        <v>11</v>
      </c>
      <c r="R24" s="63">
        <v>5</v>
      </c>
      <c r="S24" s="63">
        <v>5</v>
      </c>
      <c r="T24" s="64">
        <v>100</v>
      </c>
      <c r="U24" s="61">
        <v>1450.5</v>
      </c>
      <c r="V24" s="57">
        <v>1841.7166666666665</v>
      </c>
      <c r="W24" s="66">
        <v>126.97115937033206</v>
      </c>
    </row>
    <row r="25" spans="1:23" x14ac:dyDescent="0.25">
      <c r="A25" s="59">
        <v>7</v>
      </c>
      <c r="B25" s="60" t="s">
        <v>15</v>
      </c>
      <c r="C25" s="61">
        <v>1</v>
      </c>
      <c r="D25" s="57">
        <v>1</v>
      </c>
      <c r="E25" s="62">
        <v>0</v>
      </c>
      <c r="F25" s="63">
        <v>0</v>
      </c>
      <c r="G25" s="63">
        <v>2.875</v>
      </c>
      <c r="H25" s="64"/>
      <c r="I25" s="61">
        <v>0</v>
      </c>
      <c r="J25" s="57">
        <v>1.675</v>
      </c>
      <c r="K25" s="65"/>
      <c r="L25" s="63">
        <v>5.9870000000000001</v>
      </c>
      <c r="M25" s="63">
        <v>0</v>
      </c>
      <c r="N25" s="64">
        <v>0</v>
      </c>
      <c r="O25" s="56">
        <v>-5.9870000000000001</v>
      </c>
      <c r="P25" s="57">
        <v>1.675</v>
      </c>
      <c r="Q25" s="65" t="s">
        <v>11</v>
      </c>
      <c r="R25" s="63">
        <v>0</v>
      </c>
      <c r="S25" s="63">
        <v>0</v>
      </c>
      <c r="T25" s="64"/>
      <c r="U25" s="61"/>
      <c r="V25" s="57"/>
      <c r="W25" s="66"/>
    </row>
    <row r="26" spans="1:23" x14ac:dyDescent="0.25">
      <c r="A26" s="59">
        <v>11</v>
      </c>
      <c r="B26" s="60" t="s">
        <v>79</v>
      </c>
      <c r="C26" s="61">
        <v>1</v>
      </c>
      <c r="D26" s="57">
        <v>1</v>
      </c>
      <c r="E26" s="62">
        <v>0</v>
      </c>
      <c r="F26" s="63">
        <v>0</v>
      </c>
      <c r="G26" s="63">
        <v>48.82</v>
      </c>
      <c r="H26" s="64"/>
      <c r="I26" s="61">
        <v>0</v>
      </c>
      <c r="J26" s="57">
        <v>26.765999999999998</v>
      </c>
      <c r="K26" s="65"/>
      <c r="L26" s="63">
        <v>0</v>
      </c>
      <c r="M26" s="63">
        <v>0</v>
      </c>
      <c r="N26" s="64"/>
      <c r="O26" s="57">
        <v>0</v>
      </c>
      <c r="P26" s="57">
        <v>26.765999999999998</v>
      </c>
      <c r="Q26" s="65"/>
      <c r="R26" s="63">
        <v>0</v>
      </c>
      <c r="S26" s="63">
        <v>0</v>
      </c>
      <c r="T26" s="64"/>
      <c r="U26" s="61"/>
      <c r="V26" s="57"/>
      <c r="W26" s="66"/>
    </row>
    <row r="27" spans="1:23" x14ac:dyDescent="0.25">
      <c r="A27" s="59">
        <v>16</v>
      </c>
      <c r="B27" s="60" t="s">
        <v>62</v>
      </c>
      <c r="C27" s="61">
        <v>1</v>
      </c>
      <c r="D27" s="57">
        <v>0</v>
      </c>
      <c r="E27" s="62">
        <v>1</v>
      </c>
      <c r="F27" s="63">
        <v>0</v>
      </c>
      <c r="G27" s="63">
        <v>0</v>
      </c>
      <c r="H27" s="64"/>
      <c r="I27" s="61">
        <v>0</v>
      </c>
      <c r="J27" s="57">
        <v>0</v>
      </c>
      <c r="K27" s="65"/>
      <c r="L27" s="63">
        <v>1561.4570000000001</v>
      </c>
      <c r="M27" s="63">
        <v>1673.328</v>
      </c>
      <c r="N27" s="64">
        <v>107.16452646470572</v>
      </c>
      <c r="O27" s="56">
        <v>-1561.4570000000001</v>
      </c>
      <c r="P27" s="56">
        <v>-1673.328</v>
      </c>
      <c r="Q27" s="65">
        <v>107.16452646470572</v>
      </c>
      <c r="R27" s="63">
        <v>0</v>
      </c>
      <c r="S27" s="63">
        <v>0</v>
      </c>
      <c r="T27" s="64"/>
      <c r="U27" s="61"/>
      <c r="V27" s="57"/>
      <c r="W27" s="66"/>
    </row>
    <row r="28" spans="1:23" x14ac:dyDescent="0.25">
      <c r="A28" s="67">
        <v>22</v>
      </c>
      <c r="B28" s="68" t="s">
        <v>47</v>
      </c>
      <c r="C28" s="69">
        <v>197</v>
      </c>
      <c r="D28" s="69">
        <v>71</v>
      </c>
      <c r="E28" s="69">
        <v>126</v>
      </c>
      <c r="F28" s="69">
        <v>969677.43799999997</v>
      </c>
      <c r="G28" s="69">
        <v>584930.38800000004</v>
      </c>
      <c r="H28" s="70">
        <v>60.322161275242536</v>
      </c>
      <c r="I28" s="69">
        <v>169834.91</v>
      </c>
      <c r="J28" s="69">
        <v>37606.910000000003</v>
      </c>
      <c r="K28" s="70">
        <v>22.143215431974497</v>
      </c>
      <c r="L28" s="69">
        <v>39098.877</v>
      </c>
      <c r="M28" s="69">
        <v>76762.269</v>
      </c>
      <c r="N28" s="70">
        <v>196.32857741668641</v>
      </c>
      <c r="O28" s="69">
        <v>130736.033</v>
      </c>
      <c r="P28" s="69">
        <v>-39155.358999999997</v>
      </c>
      <c r="Q28" s="70" t="s">
        <v>11</v>
      </c>
      <c r="R28" s="69">
        <v>1412</v>
      </c>
      <c r="S28" s="69">
        <v>1169</v>
      </c>
      <c r="T28" s="70">
        <v>82.790368271954677</v>
      </c>
      <c r="U28" s="69">
        <v>5859.8142115203018</v>
      </c>
      <c r="V28" s="69">
        <v>5758.3422440832619</v>
      </c>
      <c r="W28" s="70">
        <v>98.268341558721289</v>
      </c>
    </row>
    <row r="29" spans="1:23" x14ac:dyDescent="0.25">
      <c r="A29" s="83" t="s">
        <v>59</v>
      </c>
    </row>
  </sheetData>
  <mergeCells count="8">
    <mergeCell ref="R8:T8"/>
    <mergeCell ref="U8:W8"/>
    <mergeCell ref="A8:B8"/>
    <mergeCell ref="C8:E8"/>
    <mergeCell ref="F8:H8"/>
    <mergeCell ref="I8:K8"/>
    <mergeCell ref="L8:N8"/>
    <mergeCell ref="O8:Q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NKD 55.30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MŠ</cp:lastModifiedBy>
  <dcterms:created xsi:type="dcterms:W3CDTF">2019-06-11T12:47:47Z</dcterms:created>
  <dcterms:modified xsi:type="dcterms:W3CDTF">2022-04-14T11:21:17Z</dcterms:modified>
</cp:coreProperties>
</file>