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tabRatio="879"/>
  </bookViews>
  <sheets>
    <sheet name="Tablica 1" sheetId="2" r:id="rId1"/>
    <sheet name="Tablica 2" sheetId="3" r:id="rId2"/>
    <sheet name="Tablica 3" sheetId="16" r:id="rId3"/>
    <sheet name="Grafikon 1 " sheetId="35" r:id="rId4"/>
  </sheets>
  <definedNames>
    <definedName name="_ftn1" localSheetId="1">'Tablica 2'!#REF!</definedName>
    <definedName name="_ftn1" localSheetId="2">'Tablica 3'!#REF!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H16" i="3" l="1"/>
  <c r="G16" i="3"/>
  <c r="F16" i="3"/>
  <c r="E16" i="3"/>
  <c r="G16" i="16"/>
  <c r="F16" i="16"/>
  <c r="E16" i="16"/>
  <c r="F13" i="35"/>
  <c r="E13" i="35"/>
  <c r="D13" i="35"/>
  <c r="F11" i="35"/>
  <c r="E11" i="35"/>
  <c r="D11" i="35"/>
  <c r="H18" i="3" l="1"/>
  <c r="G18" i="16" l="1"/>
  <c r="F18" i="16"/>
  <c r="E18" i="16"/>
  <c r="G18" i="3"/>
  <c r="E18" i="3"/>
  <c r="F18" i="3" l="1"/>
</calcChain>
</file>

<file path=xl/sharedStrings.xml><?xml version="1.0" encoding="utf-8"?>
<sst xmlns="http://schemas.openxmlformats.org/spreadsheetml/2006/main" count="157" uniqueCount="90">
  <si>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</si>
  <si>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</si>
  <si>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</si>
  <si>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</si>
  <si>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</si>
  <si>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</si>
  <si>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</si>
  <si>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</si>
  <si>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</si>
  <si>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</si>
  <si>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</si>
  <si>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</si>
  <si>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</si>
  <si>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</si>
  <si>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</si>
  <si>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</si>
  <si>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</si>
  <si>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</si>
  <si>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R.br.</t>
  </si>
  <si>
    <t>Naziv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</si>
  <si>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</si>
  <si>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</si>
  <si>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</si>
  <si>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</si>
  <si>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</si>
  <si>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</si>
  <si>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</si>
  <si>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</si>
  <si>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</si>
  <si>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</si>
  <si>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</t>
  </si>
  <si>
    <t>Izvor: Fina – Registar godišnjih financijskih izvještaja</t>
  </si>
  <si>
    <t>Zagreb</t>
  </si>
  <si>
    <t>Sjedište</t>
  </si>
  <si>
    <t>2019.</t>
  </si>
  <si>
    <t>(iznosi u tisućama kuna, prosječne plaće u kunama)</t>
  </si>
  <si>
    <t>2020.</t>
  </si>
  <si>
    <t>(iznosi u tisućama kuna)</t>
  </si>
  <si>
    <t>Djelatnost proizvodnje tekstila NKD C13</t>
  </si>
  <si>
    <t>43325648866</t>
  </si>
  <si>
    <t>41431665528</t>
  </si>
  <si>
    <t>16536095427</t>
  </si>
  <si>
    <t>97213320651</t>
  </si>
  <si>
    <t>66421949049</t>
  </si>
  <si>
    <t>54980097571</t>
  </si>
  <si>
    <t>MEDITEX VL. ROBERT ČRNJEVIĆ</t>
  </si>
  <si>
    <t>64655340358</t>
  </si>
  <si>
    <t>96809077214</t>
  </si>
  <si>
    <t>74253013122</t>
  </si>
  <si>
    <t>86448513098</t>
  </si>
  <si>
    <t>AQUAFILCRO d.o.o.</t>
  </si>
  <si>
    <t>KELTEKS d.o.o.</t>
  </si>
  <si>
    <t>ČATEKS d.d.</t>
  </si>
  <si>
    <t>VIS PROMOTEX d.o.o.</t>
  </si>
  <si>
    <t>REGENERACIJA d.o.o.</t>
  </si>
  <si>
    <t>PREDIONICA KLANJEC d.o.o.</t>
  </si>
  <si>
    <t>LOLA RIBAR d.d.</t>
  </si>
  <si>
    <t>TVORNICA MREŽA I AMBALAŽE d.o.o.</t>
  </si>
  <si>
    <t>BELINA d.o.o.</t>
  </si>
  <si>
    <t>DRAGUTIN DLESK</t>
  </si>
  <si>
    <t>61897104274</t>
  </si>
  <si>
    <t>66080247320</t>
  </si>
  <si>
    <t>70145829173</t>
  </si>
  <si>
    <t>34582036296</t>
  </si>
  <si>
    <t>P-MTČ d.o.o.</t>
  </si>
  <si>
    <t>2BOOTS d.o.o.</t>
  </si>
  <si>
    <t>Zabok</t>
  </si>
  <si>
    <t>Čakovec</t>
  </si>
  <si>
    <t>Koprivnica</t>
  </si>
  <si>
    <t>Varaždin</t>
  </si>
  <si>
    <t>Krapina</t>
  </si>
  <si>
    <t>Biograd na moru</t>
  </si>
  <si>
    <t>Krapinske toplice</t>
  </si>
  <si>
    <t>Vukovar</t>
  </si>
  <si>
    <t>Oroslavje</t>
  </si>
  <si>
    <t>Karlovac</t>
  </si>
  <si>
    <t>Klanjec</t>
  </si>
  <si>
    <t>Krapinske Toplice</t>
  </si>
  <si>
    <t>Mursko Središće</t>
  </si>
  <si>
    <t xml:space="preserve">Udio TOP 5 poduzetnika </t>
  </si>
  <si>
    <t>Izvor: Fina, Registar godišnjih financijskih izvještaja, obrada GFI-a za 2020. godinu</t>
  </si>
  <si>
    <t>Ukupno SVI po odabranim kriterijima (334)</t>
  </si>
  <si>
    <t xml:space="preserve">Grafikon 1. Top 5 poduzetnika u djelatnosti proizvodnje tekstila rangiranih prema ostvarenoj dobiti razdoblja u 2020. godini </t>
  </si>
  <si>
    <t>Tablica 3.  Top 10 poduzetnika u djelatnosti proizvodnje tekstila, rangirani prema dobiti razdoblja, u 2020. godini</t>
  </si>
  <si>
    <t>Tablica 2.  Top 10 poduzetnika u djelatnosti proizvodnje tekstila, rangirani prema ukupnim prihodima, u 2020. godini</t>
  </si>
  <si>
    <t>Tablica 1.  Broj poduzetnika, broj zaposlenih te osnovni financijski rezultati poslovanja poduzetnika u djelatnosti proizvodnje tekstila (NKD C13) u 2020. godini</t>
  </si>
  <si>
    <t>Ukupno svi poduzetnici u djelatnosti proizvodnje tekstila (334)</t>
  </si>
  <si>
    <t>Udio top 10 poduzetnika u djelatnosti proizvodnje tekstila</t>
  </si>
  <si>
    <t>RENOTEX d.o.o.</t>
  </si>
  <si>
    <t>Ukupno TOP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</si>
</sst>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0.0%"/>
    <numFmt numFmtId="166" formatCode="0.0"/>
    <numFmt numFmtId="167" formatCode="#,##0_ ;\-#,##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i/>
      <sz val="8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sz val="8"/>
      <color theme="3" tint="-0.24997711111789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9">
    <xf numFmtId="0" fontId="0" fillId="0" borderId="0"/>
    <xf numFmtId="0" fontId="10" fillId="0" borderId="0"/>
    <xf numFmtId="0" fontId="4" fillId="0" borderId="0"/>
    <xf numFmtId="0" fontId="16" fillId="0" borderId="0"/>
    <xf numFmtId="0" fontId="3" fillId="0" borderId="0"/>
    <xf numFmtId="0" fontId="10" fillId="0" borderId="0"/>
    <xf numFmtId="0" fontId="2" fillId="0" borderId="0"/>
    <xf numFmtId="0" fontId="1" fillId="0" borderId="0"/>
    <xf numFmtId="0" fontId="25" fillId="0" borderId="0"/>
  </cellStyleXfs>
  <cellXfs count="71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3" fontId="13" fillId="3" borderId="3" xfId="0" applyNumberFormat="1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right" vertical="center" wrapText="1"/>
    </xf>
    <xf numFmtId="3" fontId="15" fillId="5" borderId="3" xfId="0" applyNumberFormat="1" applyFont="1" applyFill="1" applyBorder="1" applyAlignment="1">
      <alignment horizontal="right" vertical="center" wrapText="1"/>
    </xf>
    <xf numFmtId="165" fontId="15" fillId="6" borderId="3" xfId="0" applyNumberFormat="1" applyFont="1" applyFill="1" applyBorder="1" applyAlignment="1">
      <alignment horizontal="right" vertical="center" wrapText="1"/>
    </xf>
    <xf numFmtId="0" fontId="13" fillId="3" borderId="3" xfId="0" quotePrefix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 wrapText="1"/>
    </xf>
    <xf numFmtId="166" fontId="0" fillId="0" borderId="0" xfId="0" applyNumberFormat="1"/>
    <xf numFmtId="0" fontId="11" fillId="7" borderId="3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19" fillId="0" borderId="0" xfId="0" applyFont="1"/>
    <xf numFmtId="0" fontId="17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49" fontId="9" fillId="7" borderId="7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24" fillId="0" borderId="0" xfId="0" applyFont="1"/>
    <xf numFmtId="166" fontId="24" fillId="0" borderId="0" xfId="0" applyNumberFormat="1" applyFont="1"/>
    <xf numFmtId="0" fontId="1" fillId="0" borderId="0" xfId="7"/>
    <xf numFmtId="0" fontId="18" fillId="0" borderId="0" xfId="7" applyFont="1"/>
    <xf numFmtId="0" fontId="26" fillId="0" borderId="0" xfId="7" applyFont="1"/>
    <xf numFmtId="0" fontId="27" fillId="0" borderId="0" xfId="7" applyFont="1"/>
    <xf numFmtId="3" fontId="14" fillId="5" borderId="3" xfId="7" applyNumberFormat="1" applyFont="1" applyFill="1" applyBorder="1" applyAlignment="1">
      <alignment horizontal="right" vertical="center"/>
    </xf>
    <xf numFmtId="165" fontId="15" fillId="6" borderId="3" xfId="7" applyNumberFormat="1" applyFont="1" applyFill="1" applyBorder="1"/>
    <xf numFmtId="3" fontId="17" fillId="0" borderId="0" xfId="7" applyNumberFormat="1" applyFont="1" applyFill="1" applyBorder="1" applyAlignment="1">
      <alignment horizontal="left" vertical="center"/>
    </xf>
    <xf numFmtId="3" fontId="28" fillId="0" borderId="0" xfId="7" applyNumberFormat="1" applyFont="1" applyFill="1" applyBorder="1" applyAlignment="1">
      <alignment horizontal="left" vertical="center"/>
    </xf>
    <xf numFmtId="0" fontId="1" fillId="0" borderId="0" xfId="7" quotePrefix="1" applyNumberFormat="1"/>
    <xf numFmtId="167" fontId="1" fillId="0" borderId="0" xfId="7" applyNumberFormat="1"/>
    <xf numFmtId="3" fontId="29" fillId="0" borderId="0" xfId="7" applyNumberFormat="1" applyFont="1" applyFill="1" applyBorder="1" applyAlignment="1">
      <alignment horizontal="left" vertical="center"/>
    </xf>
    <xf numFmtId="0" fontId="30" fillId="0" borderId="0" xfId="7" applyFont="1"/>
    <xf numFmtId="0" fontId="8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5" fillId="4" borderId="11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49" fontId="14" fillId="5" borderId="3" xfId="7" applyNumberFormat="1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20" fillId="0" borderId="0" xfId="7" applyFont="1" applyBorder="1" applyAlignment="1">
      <alignment horizontal="right" vertical="center"/>
    </xf>
    <xf numFmtId="49" fontId="5" fillId="7" borderId="3" xfId="7" applyNumberFormat="1" applyFont="1" applyFill="1" applyBorder="1" applyAlignment="1">
      <alignment horizontal="center" vertical="center" wrapText="1"/>
    </xf>
    <xf numFmtId="49" fontId="5" fillId="7" borderId="3" xfId="8" applyNumberFormat="1" applyFont="1" applyFill="1" applyBorder="1" applyAlignment="1">
      <alignment horizontal="center" vertical="center" wrapText="1"/>
    </xf>
    <xf numFmtId="49" fontId="14" fillId="4" borderId="3" xfId="7" applyNumberFormat="1" applyFont="1" applyFill="1" applyBorder="1" applyAlignment="1">
      <alignment horizontal="left" vertical="center"/>
    </xf>
    <xf numFmtId="3" fontId="14" fillId="4" borderId="3" xfId="7" applyNumberFormat="1" applyFont="1" applyFill="1" applyBorder="1" applyAlignment="1">
      <alignment horizontal="right" vertical="center"/>
    </xf>
    <xf numFmtId="49" fontId="14" fillId="6" borderId="3" xfId="7" applyNumberFormat="1" applyFont="1" applyFill="1" applyBorder="1" applyAlignment="1">
      <alignment horizontal="left" vertical="center"/>
    </xf>
  </cellXfs>
  <cellStyles count="9">
    <cellStyle name="Normal 2" xfId="1"/>
    <cellStyle name="Normal 3" xfId="2"/>
    <cellStyle name="Normalno" xfId="0" builtinId="0"/>
    <cellStyle name="Normalno 2" xfId="3"/>
    <cellStyle name="Normalno 2 2" xfId="8"/>
    <cellStyle name="Normalno 3" xfId="4"/>
    <cellStyle name="Normalno 4" xfId="5"/>
    <cellStyle name="Normalno 5" xfId="6"/>
    <cellStyle name="Normalno 6" xfId="7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0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>
        <c:manualLayout>
          <c:layoutTarget val="inner"/>
          <c:xMode val="edge"/>
          <c:yMode val="edge"/>
          <c:x val="2.1164018224941572E-2"/>
          <c:y val="4.971148883392728E-2"/>
          <c:w val="0.96119929992094044"/>
          <c:h val="0.791045669145158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 '!$F$5</c:f>
              <c:strCache>
                <c:ptCount val="1"/>
                <c:pt idx="0">
                  <c:v>Dobit razdoblja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7.10164126198961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0652461892984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 '!$C$6:$C$10</c:f>
              <c:strCache>
                <c:ptCount val="5"/>
                <c:pt idx="0">
                  <c:v>MEDITEX VL. ROBERT ČRNJEVIĆ</c:v>
                </c:pt>
                <c:pt idx="1">
                  <c:v>ČATEKS d.d.</c:v>
                </c:pt>
                <c:pt idx="2">
                  <c:v>RENOTEX d.o.o.</c:v>
                </c:pt>
                <c:pt idx="3">
                  <c:v>VIS PROMOTEX d.o.o.</c:v>
                </c:pt>
                <c:pt idx="4">
                  <c:v>DRAGUTIN DLESK</c:v>
                </c:pt>
              </c:strCache>
            </c:strRef>
          </c:cat>
          <c:val>
            <c:numRef>
              <c:f>'Grafikon 1 '!$F$6:$F$10</c:f>
              <c:numCache>
                <c:formatCode>#,##0</c:formatCode>
                <c:ptCount val="5"/>
                <c:pt idx="0">
                  <c:v>16960.012999999999</c:v>
                </c:pt>
                <c:pt idx="1">
                  <c:v>9409.9989999999998</c:v>
                </c:pt>
                <c:pt idx="2">
                  <c:v>8581.5640000000003</c:v>
                </c:pt>
                <c:pt idx="3">
                  <c:v>6099.6040000000003</c:v>
                </c:pt>
                <c:pt idx="4">
                  <c:v>3996.18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one"/>
        <c:axId val="140402688"/>
        <c:axId val="201262784"/>
        <c:axId val="0"/>
      </c:bar3DChart>
      <c:catAx>
        <c:axId val="1404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1262784"/>
        <c:crosses val="autoZero"/>
        <c:auto val="1"/>
        <c:lblAlgn val="ctr"/>
        <c:lblOffset val="100"/>
        <c:noMultiLvlLbl val="0"/>
      </c:catAx>
      <c:valAx>
        <c:axId val="2012627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4040268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0</xdr:col>
      <xdr:colOff>1295400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2</xdr:col>
      <xdr:colOff>9525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</xdr:col>
      <xdr:colOff>866775</xdr:colOff>
      <xdr:row>1</xdr:row>
      <xdr:rowOff>161924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0</xdr:colOff>
      <xdr:row>1</xdr:row>
      <xdr:rowOff>142875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1620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219073</xdr:colOff>
      <xdr:row>15</xdr:row>
      <xdr:rowOff>28575</xdr:rowOff>
    </xdr:from>
    <xdr:to>
      <xdr:col>9</xdr:col>
      <xdr:colOff>304799</xdr:colOff>
      <xdr:row>31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1"/>
  <sheetViews>
    <sheetView tabSelected="1" workbookViewId="0">
      <selection activeCell="A4" sqref="A4:D4"/>
    </sheetView>
  </sheetViews>
  <sheetFormatPr defaultRowHeight="15" x14ac:dyDescent="0.25"/>
  <cols>
    <col min="1" max="1" width="54.7109375" customWidth="1"/>
  </cols>
  <sheetData>
    <row r="3" spans="1:6" x14ac:dyDescent="0.25">
      <c r="A3" s="22" t="s">
        <v>85</v>
      </c>
      <c r="B3" s="23"/>
      <c r="C3" s="23"/>
      <c r="D3" s="23"/>
    </row>
    <row r="4" spans="1:6" x14ac:dyDescent="0.25">
      <c r="A4" s="50" t="s">
        <v>35</v>
      </c>
      <c r="B4" s="50"/>
      <c r="C4" s="50"/>
      <c r="D4" s="50"/>
    </row>
    <row r="5" spans="1:6" ht="24" customHeight="1" x14ac:dyDescent="0.25">
      <c r="A5" s="48" t="s">
        <v>0</v>
      </c>
      <c r="B5" s="49" t="s">
        <v>38</v>
      </c>
      <c r="C5" s="49"/>
      <c r="D5" s="49"/>
      <c r="E5" s="34"/>
    </row>
    <row r="6" spans="1:6" x14ac:dyDescent="0.25">
      <c r="A6" s="48"/>
      <c r="B6" s="28" t="s">
        <v>34</v>
      </c>
      <c r="C6" s="28" t="s">
        <v>36</v>
      </c>
      <c r="D6" s="28" t="s">
        <v>1</v>
      </c>
      <c r="E6" s="34"/>
    </row>
    <row r="7" spans="1:6" x14ac:dyDescent="0.25">
      <c r="A7" s="6" t="s">
        <v>2</v>
      </c>
      <c r="B7" s="7"/>
      <c r="C7" s="7">
        <v>334</v>
      </c>
      <c r="D7" s="31" t="s">
        <v>3</v>
      </c>
      <c r="E7" s="34"/>
    </row>
    <row r="8" spans="1:6" x14ac:dyDescent="0.25">
      <c r="A8" s="6" t="s">
        <v>4</v>
      </c>
      <c r="B8" s="7">
        <v>224</v>
      </c>
      <c r="C8" s="7">
        <v>238</v>
      </c>
      <c r="D8" s="31">
        <v>106.25</v>
      </c>
      <c r="E8" s="35"/>
    </row>
    <row r="9" spans="1:6" x14ac:dyDescent="0.25">
      <c r="A9" s="6" t="s">
        <v>5</v>
      </c>
      <c r="B9" s="7">
        <v>87</v>
      </c>
      <c r="C9" s="7">
        <v>96</v>
      </c>
      <c r="D9" s="31">
        <v>110.34482758620689</v>
      </c>
      <c r="E9" s="35"/>
    </row>
    <row r="10" spans="1:6" x14ac:dyDescent="0.25">
      <c r="A10" s="4" t="s">
        <v>6</v>
      </c>
      <c r="B10" s="5">
        <v>3588</v>
      </c>
      <c r="C10" s="5">
        <v>3521</v>
      </c>
      <c r="D10" s="32">
        <v>98.132664437012266</v>
      </c>
      <c r="E10" s="35"/>
    </row>
    <row r="11" spans="1:6" x14ac:dyDescent="0.25">
      <c r="A11" s="2" t="s">
        <v>7</v>
      </c>
      <c r="B11" s="3">
        <v>1659290.122</v>
      </c>
      <c r="C11" s="3">
        <v>1589734.845</v>
      </c>
      <c r="D11" s="33">
        <v>95.808130472315312</v>
      </c>
      <c r="E11" s="35"/>
    </row>
    <row r="12" spans="1:6" x14ac:dyDescent="0.25">
      <c r="A12" s="2" t="s">
        <v>8</v>
      </c>
      <c r="B12" s="3">
        <v>1588039.912</v>
      </c>
      <c r="C12" s="3">
        <v>1498363.125</v>
      </c>
      <c r="D12" s="33">
        <v>94.352989095402535</v>
      </c>
      <c r="E12" s="35"/>
    </row>
    <row r="13" spans="1:6" x14ac:dyDescent="0.25">
      <c r="A13" s="2" t="s">
        <v>9</v>
      </c>
      <c r="B13" s="3">
        <v>85022.513000000006</v>
      </c>
      <c r="C13" s="3">
        <v>99536.351999999999</v>
      </c>
      <c r="D13" s="33">
        <v>117.07058341124308</v>
      </c>
      <c r="E13" s="35"/>
    </row>
    <row r="14" spans="1:6" x14ac:dyDescent="0.25">
      <c r="A14" s="2" t="s">
        <v>10</v>
      </c>
      <c r="B14" s="3">
        <v>28151.734</v>
      </c>
      <c r="C14" s="3">
        <v>18562.806</v>
      </c>
      <c r="D14" s="33">
        <v>65.938410756509697</v>
      </c>
      <c r="E14" s="35"/>
    </row>
    <row r="15" spans="1:6" x14ac:dyDescent="0.25">
      <c r="A15" s="8" t="s">
        <v>15</v>
      </c>
      <c r="B15" s="3">
        <v>56870.779000000002</v>
      </c>
      <c r="C15" s="3">
        <v>80973.546000000002</v>
      </c>
      <c r="D15" s="33">
        <v>142.38163679804703</v>
      </c>
      <c r="E15" s="35"/>
      <c r="F15" s="20"/>
    </row>
    <row r="16" spans="1:6" x14ac:dyDescent="0.25">
      <c r="A16" s="2" t="s">
        <v>12</v>
      </c>
      <c r="B16" s="3">
        <v>877230.60800000001</v>
      </c>
      <c r="C16" s="3">
        <v>795453.13600000006</v>
      </c>
      <c r="D16" s="33">
        <v>90.67776805161364</v>
      </c>
      <c r="E16" s="35"/>
    </row>
    <row r="17" spans="1:5" x14ac:dyDescent="0.25">
      <c r="A17" s="2" t="s">
        <v>13</v>
      </c>
      <c r="B17" s="3">
        <v>616822.05599999998</v>
      </c>
      <c r="C17" s="3">
        <v>613627.40899999999</v>
      </c>
      <c r="D17" s="33">
        <v>99.482079642106697</v>
      </c>
      <c r="E17" s="35"/>
    </row>
    <row r="18" spans="1:5" x14ac:dyDescent="0.25">
      <c r="A18" s="2" t="s">
        <v>14</v>
      </c>
      <c r="B18" s="3">
        <v>260408.552</v>
      </c>
      <c r="C18" s="3">
        <v>181825.72700000001</v>
      </c>
      <c r="D18" s="33">
        <v>69.8232548829656</v>
      </c>
      <c r="E18" s="35"/>
    </row>
    <row r="19" spans="1:5" x14ac:dyDescent="0.25">
      <c r="A19" s="2" t="s">
        <v>16</v>
      </c>
      <c r="B19" s="3">
        <v>78401.350000000006</v>
      </c>
      <c r="C19" s="3">
        <v>138859.62299999999</v>
      </c>
      <c r="D19" s="33">
        <v>177.11381627994925</v>
      </c>
      <c r="E19" s="35"/>
    </row>
    <row r="20" spans="1:5" x14ac:dyDescent="0.25">
      <c r="A20" s="2" t="s">
        <v>11</v>
      </c>
      <c r="B20" s="3">
        <v>4374.9647900408772</v>
      </c>
      <c r="C20" s="3">
        <v>4618.3058316766064</v>
      </c>
      <c r="D20" s="33">
        <v>105.56212571560961</v>
      </c>
      <c r="E20" s="35"/>
    </row>
    <row r="21" spans="1:5" x14ac:dyDescent="0.25">
      <c r="A21" s="24" t="s">
        <v>31</v>
      </c>
      <c r="B21" s="1"/>
      <c r="C21" s="1"/>
      <c r="D21" s="1"/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0"/>
  <sheetViews>
    <sheetView workbookViewId="0">
      <selection activeCell="A4" sqref="A4:H4"/>
    </sheetView>
  </sheetViews>
  <sheetFormatPr defaultRowHeight="15" x14ac:dyDescent="0.25"/>
  <cols>
    <col min="1" max="1" width="6" customWidth="1"/>
    <col min="2" max="2" width="13.42578125" customWidth="1"/>
    <col min="3" max="3" width="31" customWidth="1"/>
    <col min="4" max="4" width="16.28515625" customWidth="1"/>
    <col min="5" max="5" width="11.42578125" customWidth="1"/>
    <col min="6" max="6" width="10.140625" customWidth="1"/>
    <col min="7" max="7" width="11" customWidth="1"/>
    <col min="8" max="8" width="10.28515625" bestFit="1" customWidth="1"/>
    <col min="9" max="9" width="21.7109375" customWidth="1"/>
    <col min="14" max="14" width="14.85546875" bestFit="1" customWidth="1"/>
    <col min="15" max="15" width="13.85546875" bestFit="1" customWidth="1"/>
  </cols>
  <sheetData>
    <row r="3" spans="1:11" s="25" customFormat="1" ht="12" x14ac:dyDescent="0.2">
      <c r="A3" s="22" t="s">
        <v>84</v>
      </c>
      <c r="B3" s="26"/>
      <c r="C3" s="26"/>
      <c r="D3" s="26"/>
      <c r="E3" s="26"/>
      <c r="F3" s="26"/>
      <c r="G3" s="26"/>
      <c r="H3" s="26"/>
    </row>
    <row r="4" spans="1:11" x14ac:dyDescent="0.25">
      <c r="A4" s="58" t="s">
        <v>37</v>
      </c>
      <c r="B4" s="58"/>
      <c r="C4" s="58"/>
      <c r="D4" s="58"/>
      <c r="E4" s="58"/>
      <c r="F4" s="58"/>
      <c r="G4" s="58"/>
      <c r="H4" s="58"/>
      <c r="K4" s="25"/>
    </row>
    <row r="5" spans="1:11" ht="23.25" customHeight="1" thickBot="1" x14ac:dyDescent="0.3">
      <c r="A5" s="21" t="s">
        <v>18</v>
      </c>
      <c r="B5" s="21" t="s">
        <v>17</v>
      </c>
      <c r="C5" s="21" t="s">
        <v>19</v>
      </c>
      <c r="D5" s="21" t="s">
        <v>33</v>
      </c>
      <c r="E5" s="21" t="s">
        <v>6</v>
      </c>
      <c r="F5" s="21" t="s">
        <v>7</v>
      </c>
      <c r="G5" s="21" t="s">
        <v>9</v>
      </c>
      <c r="H5" s="21" t="s">
        <v>12</v>
      </c>
      <c r="J5" s="25"/>
    </row>
    <row r="6" spans="1:11" ht="15.75" thickBot="1" x14ac:dyDescent="0.3">
      <c r="A6" s="10" t="s">
        <v>20</v>
      </c>
      <c r="B6" s="14" t="s">
        <v>39</v>
      </c>
      <c r="C6" s="11" t="s">
        <v>50</v>
      </c>
      <c r="D6" s="29" t="s">
        <v>74</v>
      </c>
      <c r="E6" s="13">
        <v>248</v>
      </c>
      <c r="F6" s="9">
        <v>219398.54199999999</v>
      </c>
      <c r="G6" s="9">
        <v>0</v>
      </c>
      <c r="H6" s="9">
        <v>212472.32399999999</v>
      </c>
      <c r="I6" s="20"/>
      <c r="J6" s="25"/>
    </row>
    <row r="7" spans="1:11" ht="15.75" thickBot="1" x14ac:dyDescent="0.3">
      <c r="A7" s="12" t="s">
        <v>21</v>
      </c>
      <c r="B7" s="14" t="s">
        <v>40</v>
      </c>
      <c r="C7" s="11" t="s">
        <v>51</v>
      </c>
      <c r="D7" s="30" t="s">
        <v>75</v>
      </c>
      <c r="E7" s="13">
        <v>210</v>
      </c>
      <c r="F7" s="9">
        <v>130554.512</v>
      </c>
      <c r="G7" s="9">
        <v>110.245</v>
      </c>
      <c r="H7" s="9">
        <v>99141.623999999996</v>
      </c>
      <c r="J7" s="25"/>
    </row>
    <row r="8" spans="1:11" ht="15.75" thickBot="1" x14ac:dyDescent="0.3">
      <c r="A8" s="12" t="s">
        <v>22</v>
      </c>
      <c r="B8" s="14" t="s">
        <v>41</v>
      </c>
      <c r="C8" s="11" t="s">
        <v>52</v>
      </c>
      <c r="D8" s="30" t="s">
        <v>67</v>
      </c>
      <c r="E8" s="13">
        <v>246</v>
      </c>
      <c r="F8" s="9">
        <v>115496.667</v>
      </c>
      <c r="G8" s="9">
        <v>9409.9989999999998</v>
      </c>
      <c r="H8" s="9">
        <v>76607.418000000005</v>
      </c>
      <c r="J8" s="25"/>
    </row>
    <row r="9" spans="1:11" ht="15.75" thickBot="1" x14ac:dyDescent="0.3">
      <c r="A9" s="12" t="s">
        <v>23</v>
      </c>
      <c r="B9" s="14" t="s">
        <v>42</v>
      </c>
      <c r="C9" s="11" t="s">
        <v>53</v>
      </c>
      <c r="D9" s="30" t="s">
        <v>69</v>
      </c>
      <c r="E9" s="13">
        <v>205</v>
      </c>
      <c r="F9" s="9">
        <v>94974.239000000001</v>
      </c>
      <c r="G9" s="9">
        <v>6099.6040000000003</v>
      </c>
      <c r="H9" s="9">
        <v>78423.577999999994</v>
      </c>
      <c r="J9" s="25"/>
    </row>
    <row r="10" spans="1:11" ht="15.75" thickBot="1" x14ac:dyDescent="0.3">
      <c r="A10" s="12" t="s">
        <v>24</v>
      </c>
      <c r="B10" s="14" t="s">
        <v>43</v>
      </c>
      <c r="C10" s="19" t="s">
        <v>54</v>
      </c>
      <c r="D10" s="30" t="s">
        <v>66</v>
      </c>
      <c r="E10" s="13">
        <v>147</v>
      </c>
      <c r="F10" s="9">
        <v>64602.677000000003</v>
      </c>
      <c r="G10" s="9">
        <v>3265.9960000000001</v>
      </c>
      <c r="H10" s="9">
        <v>56746.008999999998</v>
      </c>
      <c r="J10" s="25"/>
    </row>
    <row r="11" spans="1:11" ht="15.75" thickBot="1" x14ac:dyDescent="0.3">
      <c r="A11" s="12" t="s">
        <v>25</v>
      </c>
      <c r="B11" s="14" t="s">
        <v>44</v>
      </c>
      <c r="C11" s="11" t="s">
        <v>45</v>
      </c>
      <c r="D11" s="30" t="s">
        <v>66</v>
      </c>
      <c r="E11" s="13">
        <v>112</v>
      </c>
      <c r="F11" s="9">
        <v>59738.053999999996</v>
      </c>
      <c r="G11" s="9">
        <v>16960.012999999999</v>
      </c>
      <c r="H11" s="9">
        <v>1721.325</v>
      </c>
      <c r="J11" s="25"/>
    </row>
    <row r="12" spans="1:11" ht="15.75" thickBot="1" x14ac:dyDescent="0.3">
      <c r="A12" s="12" t="s">
        <v>26</v>
      </c>
      <c r="B12" s="14" t="s">
        <v>46</v>
      </c>
      <c r="C12" s="11" t="s">
        <v>55</v>
      </c>
      <c r="D12" s="30" t="s">
        <v>76</v>
      </c>
      <c r="E12" s="13">
        <v>120</v>
      </c>
      <c r="F12" s="9">
        <v>55444.970999999998</v>
      </c>
      <c r="G12" s="9">
        <v>252.36699999999999</v>
      </c>
      <c r="H12" s="9">
        <v>49238.947999999997</v>
      </c>
      <c r="J12" s="25"/>
    </row>
    <row r="13" spans="1:11" ht="15.75" thickBot="1" x14ac:dyDescent="0.3">
      <c r="A13" s="12" t="s">
        <v>27</v>
      </c>
      <c r="B13" s="14" t="s">
        <v>47</v>
      </c>
      <c r="C13" s="11" t="s">
        <v>56</v>
      </c>
      <c r="D13" s="30" t="s">
        <v>32</v>
      </c>
      <c r="E13" s="13">
        <v>134</v>
      </c>
      <c r="F13" s="9">
        <v>54659.500999999997</v>
      </c>
      <c r="G13" s="9">
        <v>2196.3589999999999</v>
      </c>
      <c r="H13" s="9">
        <v>2175.4450000000002</v>
      </c>
      <c r="J13" s="25"/>
    </row>
    <row r="14" spans="1:11" ht="15.75" thickBot="1" x14ac:dyDescent="0.3">
      <c r="A14" s="12" t="s">
        <v>28</v>
      </c>
      <c r="B14" s="18" t="s">
        <v>48</v>
      </c>
      <c r="C14" s="11" t="s">
        <v>57</v>
      </c>
      <c r="D14" s="30" t="s">
        <v>71</v>
      </c>
      <c r="E14" s="13">
        <v>86</v>
      </c>
      <c r="F14" s="9">
        <v>47292.008000000002</v>
      </c>
      <c r="G14" s="9">
        <v>3752.625</v>
      </c>
      <c r="H14" s="9">
        <v>28434.256000000001</v>
      </c>
      <c r="J14" s="25"/>
    </row>
    <row r="15" spans="1:11" ht="15.75" thickBot="1" x14ac:dyDescent="0.3">
      <c r="A15" s="12" t="s">
        <v>29</v>
      </c>
      <c r="B15" s="14" t="s">
        <v>49</v>
      </c>
      <c r="C15" s="11" t="s">
        <v>58</v>
      </c>
      <c r="D15" s="30" t="s">
        <v>77</v>
      </c>
      <c r="E15" s="13">
        <v>49</v>
      </c>
      <c r="F15" s="9">
        <v>40265.875999999997</v>
      </c>
      <c r="G15" s="9">
        <v>3079.2469999999998</v>
      </c>
      <c r="H15" s="9">
        <v>9897.3909999999996</v>
      </c>
      <c r="J15" s="25"/>
    </row>
    <row r="16" spans="1:11" ht="15" customHeight="1" x14ac:dyDescent="0.25">
      <c r="A16" s="51" t="s">
        <v>30</v>
      </c>
      <c r="B16" s="52"/>
      <c r="C16" s="52"/>
      <c r="D16" s="53"/>
      <c r="E16" s="15">
        <f>SUM(E6:E15)</f>
        <v>1557</v>
      </c>
      <c r="F16" s="15">
        <f>SUM(F6:F15)</f>
        <v>882427.04700000014</v>
      </c>
      <c r="G16" s="15">
        <f>SUM(G6:G15)</f>
        <v>45126.455000000002</v>
      </c>
      <c r="H16" s="15">
        <f>SUM(H6:H15)</f>
        <v>614858.31799999985</v>
      </c>
      <c r="J16" s="25"/>
    </row>
    <row r="17" spans="1:10" ht="15" customHeight="1" x14ac:dyDescent="0.25">
      <c r="A17" s="54" t="s">
        <v>86</v>
      </c>
      <c r="B17" s="55"/>
      <c r="C17" s="55"/>
      <c r="D17" s="56"/>
      <c r="E17" s="16">
        <v>3521</v>
      </c>
      <c r="F17" s="16">
        <v>1589734.845</v>
      </c>
      <c r="G17" s="16">
        <v>99536.351999999999</v>
      </c>
      <c r="H17" s="16">
        <v>795453.13600000006</v>
      </c>
      <c r="J17" s="25"/>
    </row>
    <row r="18" spans="1:10" ht="15" customHeight="1" x14ac:dyDescent="0.25">
      <c r="A18" s="57" t="s">
        <v>87</v>
      </c>
      <c r="B18" s="55"/>
      <c r="C18" s="55"/>
      <c r="D18" s="56"/>
      <c r="E18" s="17">
        <f>E16/E17</f>
        <v>0.44220391934109626</v>
      </c>
      <c r="F18" s="17">
        <f>F16/F17</f>
        <v>0.55507813128421435</v>
      </c>
      <c r="G18" s="17">
        <f>G16/G17</f>
        <v>0.4533665750579246</v>
      </c>
      <c r="H18" s="17">
        <f>H16/H17</f>
        <v>0.77296611223618306</v>
      </c>
    </row>
    <row r="19" spans="1:10" x14ac:dyDescent="0.25">
      <c r="A19" s="24" t="s">
        <v>31</v>
      </c>
    </row>
    <row r="20" spans="1:10" x14ac:dyDescent="0.25">
      <c r="G20" s="20"/>
    </row>
  </sheetData>
  <mergeCells count="4">
    <mergeCell ref="A16:D16"/>
    <mergeCell ref="A17:D17"/>
    <mergeCell ref="A18:D18"/>
    <mergeCell ref="A4:H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"/>
  <sheetViews>
    <sheetView workbookViewId="0">
      <selection activeCell="A4" sqref="A4:G4"/>
    </sheetView>
  </sheetViews>
  <sheetFormatPr defaultRowHeight="15" x14ac:dyDescent="0.25"/>
  <cols>
    <col min="1" max="1" width="6" customWidth="1"/>
    <col min="2" max="2" width="13.42578125" customWidth="1"/>
    <col min="3" max="3" width="32" customWidth="1"/>
    <col min="4" max="4" width="16.28515625" customWidth="1"/>
    <col min="5" max="5" width="10.42578125" customWidth="1"/>
    <col min="6" max="6" width="9.7109375" customWidth="1"/>
    <col min="7" max="7" width="10.28515625" customWidth="1"/>
    <col min="8" max="8" width="10.42578125" customWidth="1"/>
    <col min="9" max="9" width="15" customWidth="1"/>
    <col min="10" max="10" width="19.140625" customWidth="1"/>
    <col min="14" max="14" width="14.85546875" bestFit="1" customWidth="1"/>
    <col min="15" max="15" width="13.85546875" bestFit="1" customWidth="1"/>
  </cols>
  <sheetData>
    <row r="3" spans="1:8" x14ac:dyDescent="0.25">
      <c r="A3" s="22" t="s">
        <v>83</v>
      </c>
      <c r="B3" s="27"/>
      <c r="C3" s="27"/>
      <c r="D3" s="27"/>
      <c r="E3" s="27"/>
      <c r="F3" s="27"/>
      <c r="G3" s="27"/>
      <c r="H3" s="27"/>
    </row>
    <row r="4" spans="1:8" x14ac:dyDescent="0.25">
      <c r="A4" s="58" t="s">
        <v>37</v>
      </c>
      <c r="B4" s="59"/>
      <c r="C4" s="59"/>
      <c r="D4" s="59"/>
      <c r="E4" s="59"/>
      <c r="F4" s="59"/>
      <c r="G4" s="59"/>
      <c r="H4" s="27"/>
    </row>
    <row r="5" spans="1:8" ht="23.25" customHeight="1" x14ac:dyDescent="0.25">
      <c r="A5" s="21" t="s">
        <v>18</v>
      </c>
      <c r="B5" s="21" t="s">
        <v>17</v>
      </c>
      <c r="C5" s="21" t="s">
        <v>19</v>
      </c>
      <c r="D5" s="21" t="s">
        <v>33</v>
      </c>
      <c r="E5" s="21" t="s">
        <v>6</v>
      </c>
      <c r="F5" s="21" t="s">
        <v>7</v>
      </c>
      <c r="G5" s="21" t="s">
        <v>9</v>
      </c>
      <c r="H5" s="27"/>
    </row>
    <row r="6" spans="1:8" x14ac:dyDescent="0.25">
      <c r="A6" s="10" t="s">
        <v>20</v>
      </c>
      <c r="B6" s="14" t="s">
        <v>44</v>
      </c>
      <c r="C6" s="11" t="s">
        <v>45</v>
      </c>
      <c r="D6" s="12" t="s">
        <v>66</v>
      </c>
      <c r="E6" s="13">
        <v>112</v>
      </c>
      <c r="F6" s="9">
        <v>59738.053999999996</v>
      </c>
      <c r="G6" s="9">
        <v>16960.012999999999</v>
      </c>
      <c r="H6" s="27"/>
    </row>
    <row r="7" spans="1:8" x14ac:dyDescent="0.25">
      <c r="A7" s="12" t="s">
        <v>21</v>
      </c>
      <c r="B7" s="14" t="s">
        <v>41</v>
      </c>
      <c r="C7" s="11" t="s">
        <v>52</v>
      </c>
      <c r="D7" s="12" t="s">
        <v>67</v>
      </c>
      <c r="E7" s="13">
        <v>246</v>
      </c>
      <c r="F7" s="9">
        <v>115496.667</v>
      </c>
      <c r="G7" s="9">
        <v>9409.9989999999998</v>
      </c>
      <c r="H7" s="27"/>
    </row>
    <row r="8" spans="1:8" x14ac:dyDescent="0.25">
      <c r="A8" s="12" t="s">
        <v>22</v>
      </c>
      <c r="B8" s="14" t="s">
        <v>60</v>
      </c>
      <c r="C8" s="11" t="s">
        <v>88</v>
      </c>
      <c r="D8" s="12" t="s">
        <v>68</v>
      </c>
      <c r="E8" s="13">
        <v>64</v>
      </c>
      <c r="F8" s="9">
        <v>33150.385999999999</v>
      </c>
      <c r="G8" s="9">
        <v>8581.5640000000003</v>
      </c>
    </row>
    <row r="9" spans="1:8" x14ac:dyDescent="0.25">
      <c r="A9" s="12" t="s">
        <v>23</v>
      </c>
      <c r="B9" s="14" t="s">
        <v>42</v>
      </c>
      <c r="C9" s="11" t="s">
        <v>53</v>
      </c>
      <c r="D9" s="12" t="s">
        <v>69</v>
      </c>
      <c r="E9" s="13">
        <v>205</v>
      </c>
      <c r="F9" s="9">
        <v>94974.239000000001</v>
      </c>
      <c r="G9" s="9">
        <v>6099.6040000000003</v>
      </c>
    </row>
    <row r="10" spans="1:8" x14ac:dyDescent="0.25">
      <c r="A10" s="12" t="s">
        <v>24</v>
      </c>
      <c r="B10" s="14" t="s">
        <v>61</v>
      </c>
      <c r="C10" s="19" t="s">
        <v>59</v>
      </c>
      <c r="D10" s="12" t="s">
        <v>70</v>
      </c>
      <c r="E10" s="13">
        <v>7</v>
      </c>
      <c r="F10" s="9">
        <v>6477.13</v>
      </c>
      <c r="G10" s="9">
        <v>3996.18</v>
      </c>
    </row>
    <row r="11" spans="1:8" x14ac:dyDescent="0.25">
      <c r="A11" s="12" t="s">
        <v>25</v>
      </c>
      <c r="B11" s="14" t="s">
        <v>48</v>
      </c>
      <c r="C11" s="11" t="s">
        <v>57</v>
      </c>
      <c r="D11" s="12" t="s">
        <v>71</v>
      </c>
      <c r="E11" s="13">
        <v>86</v>
      </c>
      <c r="F11" s="9">
        <v>47292.008000000002</v>
      </c>
      <c r="G11" s="9">
        <v>3752.625</v>
      </c>
    </row>
    <row r="12" spans="1:8" x14ac:dyDescent="0.25">
      <c r="A12" s="12" t="s">
        <v>26</v>
      </c>
      <c r="B12" s="14" t="s">
        <v>43</v>
      </c>
      <c r="C12" s="11" t="s">
        <v>54</v>
      </c>
      <c r="D12" s="12" t="s">
        <v>66</v>
      </c>
      <c r="E12" s="13">
        <v>147</v>
      </c>
      <c r="F12" s="9">
        <v>64602.677000000003</v>
      </c>
      <c r="G12" s="9">
        <v>3265.9960000000001</v>
      </c>
    </row>
    <row r="13" spans="1:8" x14ac:dyDescent="0.25">
      <c r="A13" s="12" t="s">
        <v>27</v>
      </c>
      <c r="B13" s="14" t="s">
        <v>49</v>
      </c>
      <c r="C13" s="11" t="s">
        <v>58</v>
      </c>
      <c r="D13" s="12" t="s">
        <v>72</v>
      </c>
      <c r="E13" s="13">
        <v>49</v>
      </c>
      <c r="F13" s="9">
        <v>40265.875999999997</v>
      </c>
      <c r="G13" s="9">
        <v>3079.2469999999998</v>
      </c>
    </row>
    <row r="14" spans="1:8" x14ac:dyDescent="0.25">
      <c r="A14" s="12" t="s">
        <v>28</v>
      </c>
      <c r="B14" s="18" t="s">
        <v>62</v>
      </c>
      <c r="C14" s="11" t="s">
        <v>64</v>
      </c>
      <c r="D14" s="12" t="s">
        <v>78</v>
      </c>
      <c r="E14" s="13">
        <v>35</v>
      </c>
      <c r="F14" s="9">
        <v>16676.05</v>
      </c>
      <c r="G14" s="9">
        <v>3042.3330000000001</v>
      </c>
    </row>
    <row r="15" spans="1:8" x14ac:dyDescent="0.25">
      <c r="A15" s="12" t="s">
        <v>29</v>
      </c>
      <c r="B15" s="14" t="s">
        <v>63</v>
      </c>
      <c r="C15" s="11" t="s">
        <v>65</v>
      </c>
      <c r="D15" s="12" t="s">
        <v>73</v>
      </c>
      <c r="E15" s="13">
        <v>19</v>
      </c>
      <c r="F15" s="9">
        <v>4936.17</v>
      </c>
      <c r="G15" s="9">
        <v>2688.203</v>
      </c>
    </row>
    <row r="16" spans="1:8" ht="15" customHeight="1" x14ac:dyDescent="0.25">
      <c r="A16" s="61" t="s">
        <v>30</v>
      </c>
      <c r="B16" s="62"/>
      <c r="C16" s="62"/>
      <c r="D16" s="62"/>
      <c r="E16" s="15">
        <f>SUM(E6:E15)</f>
        <v>970</v>
      </c>
      <c r="F16" s="15">
        <f>SUM(F6:F15)</f>
        <v>483609.25700000004</v>
      </c>
      <c r="G16" s="15">
        <f>SUM(G6:G15)</f>
        <v>60875.764000000003</v>
      </c>
    </row>
    <row r="17" spans="1:7" ht="15" customHeight="1" x14ac:dyDescent="0.25">
      <c r="A17" s="63" t="s">
        <v>86</v>
      </c>
      <c r="B17" s="62"/>
      <c r="C17" s="62"/>
      <c r="D17" s="62"/>
      <c r="E17" s="16">
        <v>3521</v>
      </c>
      <c r="F17" s="16">
        <v>1589734.845</v>
      </c>
      <c r="G17" s="16">
        <v>99536.351999999999</v>
      </c>
    </row>
    <row r="18" spans="1:7" ht="15" customHeight="1" x14ac:dyDescent="0.25">
      <c r="A18" s="64" t="s">
        <v>87</v>
      </c>
      <c r="B18" s="62"/>
      <c r="C18" s="62"/>
      <c r="D18" s="62"/>
      <c r="E18" s="17">
        <f>E16/E17</f>
        <v>0.27548991763703495</v>
      </c>
      <c r="F18" s="17">
        <f>F16/F17</f>
        <v>0.30420749631363841</v>
      </c>
      <c r="G18" s="17">
        <f>G16/G17</f>
        <v>0.61159328001090496</v>
      </c>
    </row>
    <row r="19" spans="1:7" x14ac:dyDescent="0.25">
      <c r="A19" s="24" t="s">
        <v>31</v>
      </c>
    </row>
  </sheetData>
  <mergeCells count="4">
    <mergeCell ref="A16:D16"/>
    <mergeCell ref="A17:D17"/>
    <mergeCell ref="A18:D18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5"/>
  <sheetViews>
    <sheetView workbookViewId="0">
      <selection activeCell="A4" sqref="A4:F4"/>
    </sheetView>
  </sheetViews>
  <sheetFormatPr defaultRowHeight="15" x14ac:dyDescent="0.25"/>
  <cols>
    <col min="1" max="1" width="5.5703125" style="36" customWidth="1"/>
    <col min="2" max="2" width="13.140625" style="36" customWidth="1"/>
    <col min="3" max="3" width="28.85546875" style="36" customWidth="1"/>
    <col min="4" max="4" width="10.42578125" style="36" customWidth="1"/>
    <col min="5" max="5" width="9.5703125" style="36" customWidth="1"/>
    <col min="6" max="16384" width="9.140625" style="36"/>
  </cols>
  <sheetData>
    <row r="3" spans="1:6" s="39" customFormat="1" x14ac:dyDescent="0.25">
      <c r="A3" s="37" t="s">
        <v>82</v>
      </c>
      <c r="C3" s="38"/>
      <c r="D3" s="38"/>
      <c r="E3" s="38"/>
      <c r="F3" s="38"/>
    </row>
    <row r="4" spans="1:6" x14ac:dyDescent="0.25">
      <c r="A4" s="65" t="s">
        <v>37</v>
      </c>
      <c r="B4" s="65"/>
      <c r="C4" s="65"/>
      <c r="D4" s="65"/>
      <c r="E4" s="65"/>
      <c r="F4" s="65"/>
    </row>
    <row r="5" spans="1:6" ht="24" customHeight="1" x14ac:dyDescent="0.25">
      <c r="A5" s="21" t="s">
        <v>18</v>
      </c>
      <c r="B5" s="66" t="s">
        <v>17</v>
      </c>
      <c r="C5" s="66" t="s">
        <v>19</v>
      </c>
      <c r="D5" s="67" t="s">
        <v>6</v>
      </c>
      <c r="E5" s="67" t="s">
        <v>7</v>
      </c>
      <c r="F5" s="66" t="s">
        <v>9</v>
      </c>
    </row>
    <row r="6" spans="1:6" x14ac:dyDescent="0.25">
      <c r="A6" s="10" t="s">
        <v>20</v>
      </c>
      <c r="B6" s="14" t="s">
        <v>44</v>
      </c>
      <c r="C6" s="11" t="s">
        <v>45</v>
      </c>
      <c r="D6" s="13">
        <v>112</v>
      </c>
      <c r="E6" s="9">
        <v>59738.053999999996</v>
      </c>
      <c r="F6" s="9">
        <v>16960.012999999999</v>
      </c>
    </row>
    <row r="7" spans="1:6" x14ac:dyDescent="0.25">
      <c r="A7" s="12" t="s">
        <v>21</v>
      </c>
      <c r="B7" s="14" t="s">
        <v>41</v>
      </c>
      <c r="C7" s="11" t="s">
        <v>52</v>
      </c>
      <c r="D7" s="13">
        <v>246</v>
      </c>
      <c r="E7" s="9">
        <v>115496.667</v>
      </c>
      <c r="F7" s="9">
        <v>9409.9989999999998</v>
      </c>
    </row>
    <row r="8" spans="1:6" x14ac:dyDescent="0.25">
      <c r="A8" s="12" t="s">
        <v>22</v>
      </c>
      <c r="B8" s="14" t="s">
        <v>60</v>
      </c>
      <c r="C8" s="11" t="s">
        <v>88</v>
      </c>
      <c r="D8" s="13">
        <v>64</v>
      </c>
      <c r="E8" s="9">
        <v>33150.385999999999</v>
      </c>
      <c r="F8" s="9">
        <v>8581.5640000000003</v>
      </c>
    </row>
    <row r="9" spans="1:6" x14ac:dyDescent="0.25">
      <c r="A9" s="12" t="s">
        <v>23</v>
      </c>
      <c r="B9" s="14" t="s">
        <v>42</v>
      </c>
      <c r="C9" s="11" t="s">
        <v>53</v>
      </c>
      <c r="D9" s="13">
        <v>205</v>
      </c>
      <c r="E9" s="9">
        <v>94974.239000000001</v>
      </c>
      <c r="F9" s="9">
        <v>6099.6040000000003</v>
      </c>
    </row>
    <row r="10" spans="1:6" x14ac:dyDescent="0.25">
      <c r="A10" s="12" t="s">
        <v>24</v>
      </c>
      <c r="B10" s="14" t="s">
        <v>61</v>
      </c>
      <c r="C10" s="19" t="s">
        <v>59</v>
      </c>
      <c r="D10" s="13">
        <v>7</v>
      </c>
      <c r="E10" s="9">
        <v>6477.13</v>
      </c>
      <c r="F10" s="9">
        <v>3996.18</v>
      </c>
    </row>
    <row r="11" spans="1:6" ht="14.45" customHeight="1" x14ac:dyDescent="0.25">
      <c r="A11" s="68" t="s">
        <v>89</v>
      </c>
      <c r="B11" s="68"/>
      <c r="C11" s="68"/>
      <c r="D11" s="69">
        <f>SUM(D6:D10)</f>
        <v>634</v>
      </c>
      <c r="E11" s="69">
        <f>SUM(E6:E10)</f>
        <v>309836.47600000002</v>
      </c>
      <c r="F11" s="69">
        <f>SUM(F6:F10)</f>
        <v>45047.360000000001</v>
      </c>
    </row>
    <row r="12" spans="1:6" x14ac:dyDescent="0.25">
      <c r="A12" s="60" t="s">
        <v>81</v>
      </c>
      <c r="B12" s="60"/>
      <c r="C12" s="60"/>
      <c r="D12" s="40">
        <v>3521</v>
      </c>
      <c r="E12" s="40">
        <v>1589734.845</v>
      </c>
      <c r="F12" s="40">
        <v>99536.351999999999</v>
      </c>
    </row>
    <row r="13" spans="1:6" x14ac:dyDescent="0.25">
      <c r="A13" s="70" t="s">
        <v>79</v>
      </c>
      <c r="B13" s="70"/>
      <c r="C13" s="70"/>
      <c r="D13" s="41">
        <f>D11/D12</f>
        <v>0.18006248224936097</v>
      </c>
      <c r="E13" s="41">
        <f>E11/E12</f>
        <v>0.19489821021064682</v>
      </c>
      <c r="F13" s="41">
        <f>F11/F12</f>
        <v>0.45257194075185719</v>
      </c>
    </row>
    <row r="14" spans="1:6" x14ac:dyDescent="0.25">
      <c r="A14" s="42" t="s">
        <v>80</v>
      </c>
    </row>
    <row r="15" spans="1:6" x14ac:dyDescent="0.25">
      <c r="B15" s="42"/>
    </row>
    <row r="16" spans="1:6" x14ac:dyDescent="0.25">
      <c r="B16" s="46"/>
    </row>
    <row r="17" spans="3:5" x14ac:dyDescent="0.25">
      <c r="E17" s="47"/>
    </row>
    <row r="28" spans="3:5" x14ac:dyDescent="0.25">
      <c r="C28" s="44"/>
      <c r="D28" s="44"/>
      <c r="E28" s="44"/>
    </row>
    <row r="29" spans="3:5" x14ac:dyDescent="0.25">
      <c r="C29" s="44"/>
      <c r="D29" s="44"/>
      <c r="E29" s="45"/>
    </row>
    <row r="30" spans="3:5" x14ac:dyDescent="0.25">
      <c r="C30" s="44"/>
      <c r="D30" s="44"/>
      <c r="E30" s="45"/>
    </row>
    <row r="31" spans="3:5" x14ac:dyDescent="0.25">
      <c r="C31" s="44"/>
      <c r="D31" s="44"/>
      <c r="E31" s="45"/>
    </row>
    <row r="32" spans="3:5" x14ac:dyDescent="0.25">
      <c r="C32" s="44"/>
      <c r="D32" s="44"/>
      <c r="E32" s="45"/>
    </row>
    <row r="33" spans="2:5" x14ac:dyDescent="0.25">
      <c r="C33" s="44"/>
      <c r="D33" s="44"/>
      <c r="E33" s="45"/>
    </row>
    <row r="34" spans="2:5" x14ac:dyDescent="0.25">
      <c r="C34" s="43"/>
      <c r="D34" s="43"/>
    </row>
    <row r="35" spans="2:5" x14ac:dyDescent="0.25">
      <c r="B35" s="43"/>
    </row>
  </sheetData>
  <mergeCells count="4">
    <mergeCell ref="A4:F4"/>
    <mergeCell ref="A11:C11"/>
    <mergeCell ref="A12:C12"/>
    <mergeCell ref="A13:C1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Tablica 2</vt:lpstr>
      <vt:lpstr>Tablica 3</vt:lpstr>
      <vt:lpstr>Grafikon 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2022-03-04T10:52:41Z</dcterms:modified>
</cp:coreProperties>
</file>