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35" yWindow="-390" windowWidth="19410" windowHeight="8235" tabRatio="771"/>
  </bookViews>
  <sheets>
    <sheet name="Grafikon 1" sheetId="11" r:id="rId1"/>
    <sheet name="Tablica 1" sheetId="8" r:id="rId2"/>
    <sheet name="Tablica 2" sheetId="9" r:id="rId3"/>
    <sheet name="Tablica 3 " sheetId="15" r:id="rId4"/>
    <sheet name="Tablica 4" sheetId="18" r:id="rId5"/>
    <sheet name="Grafikon 2" sheetId="7" r:id="rId6"/>
    <sheet name="Tablica 5" sheetId="16" r:id="rId7"/>
  </sheets>
  <definedNames>
    <definedName name="page\x2dtotal" localSheetId="3">#REF!</definedName>
    <definedName name="page\x2dtotal" localSheetId="6">#REF!</definedName>
    <definedName name="page\x2dtotal">#REF!</definedName>
    <definedName name="page\x2dtotal\x2dmaster0" localSheetId="3">#REF!</definedName>
    <definedName name="page\x2dtotal\x2dmaster0" localSheetId="6">#REF!</definedName>
    <definedName name="page\x2dtotal\x2dmaster0">#REF!</definedName>
    <definedName name="PODACI" localSheetId="3">#REF!</definedName>
    <definedName name="PODACI" localSheetId="6">#REF!</definedName>
    <definedName name="PODACI">#REF!</definedName>
  </definedNames>
  <calcPr calcId="145621" refMode="R1C1"/>
</workbook>
</file>

<file path=xl/calcChain.xml><?xml version="1.0" encoding="utf-8"?>
<calcChain xmlns="http://schemas.openxmlformats.org/spreadsheetml/2006/main">
  <c r="F18" i="16" l="1"/>
  <c r="E18" i="16"/>
  <c r="D18" i="16"/>
  <c r="F18" i="15"/>
  <c r="E18" i="15"/>
  <c r="D18" i="15"/>
  <c r="F16" i="15" l="1"/>
  <c r="D16" i="15"/>
  <c r="D16" i="16" l="1"/>
</calcChain>
</file>

<file path=xl/sharedStrings.xml><?xml version="1.0" encoding="utf-8"?>
<sst xmlns="http://schemas.openxmlformats.org/spreadsheetml/2006/main" count="168" uniqueCount="92">
  <si>
    <t>OIB</t>
  </si>
  <si>
    <t>Dubrovačko-neretvanska županija</t>
  </si>
  <si>
    <t>Dubrovnik</t>
  </si>
  <si>
    <t>RH</t>
  </si>
  <si>
    <t>DNŽ</t>
  </si>
  <si>
    <t>Opis</t>
  </si>
  <si>
    <t xml:space="preserve">2016. </t>
  </si>
  <si>
    <t xml:space="preserve">2017. </t>
  </si>
  <si>
    <t>Index</t>
  </si>
  <si>
    <t>Broj poduzetnika</t>
  </si>
  <si>
    <t>-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</si>
  <si>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</si>
  <si>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</si>
  <si>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</si>
  <si>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</si>
  <si>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</si>
  <si>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</si>
  <si>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</si>
  <si>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</si>
  <si>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</si>
  <si>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Prosječna mjesečna neto plaća po zaposlenom</t>
  </si>
  <si>
    <t>Izvoz</t>
  </si>
  <si>
    <t>Uvoz</t>
  </si>
  <si>
    <t>Prosječna mjes. neto plaća po zaposlenom</t>
  </si>
  <si>
    <t>Naziv</t>
  </si>
  <si>
    <t>Sjedište</t>
  </si>
  <si>
    <t>Prosječna mjesečna neto plaća</t>
  </si>
  <si>
    <t>Dobit ili gubitak razdoblja</t>
  </si>
  <si>
    <t>Zaton Veliki</t>
  </si>
  <si>
    <t xml:space="preserve">2018. </t>
  </si>
  <si>
    <t>Grad Dubrovnik</t>
  </si>
  <si>
    <t>2016.</t>
  </si>
  <si>
    <t>2017.</t>
  </si>
  <si>
    <t>2018.</t>
  </si>
  <si>
    <t>Neto dobit/gubitak</t>
  </si>
  <si>
    <t xml:space="preserve">2019. </t>
  </si>
  <si>
    <t>2019.</t>
  </si>
  <si>
    <t>JADRANSKI LUKSUZNI HOTELI d.d.</t>
  </si>
  <si>
    <t>ATLANTSKA PLOVIDBA d.d.</t>
  </si>
  <si>
    <t>PEMO d.o.o.</t>
  </si>
  <si>
    <t>(iznosi u tisućama kuna, prosječne plaće u kunama)</t>
  </si>
  <si>
    <t>Bruto investicije samo u novu dugotrajnu imovinu</t>
  </si>
  <si>
    <t>Ukupno TOP 10 po DOBITI RAZDOBLJA</t>
  </si>
  <si>
    <t>Dobit  razdoblja</t>
  </si>
  <si>
    <t>VJETROELEKTRANA KATUNI d.o.o.</t>
  </si>
  <si>
    <t xml:space="preserve">LIBERTAS-DUBROVNIK d.o.o. </t>
  </si>
  <si>
    <t>VODOVOD DUBROVNIK d.o.o.</t>
  </si>
  <si>
    <t xml:space="preserve">Udio TOP 10 poduzetnika </t>
  </si>
  <si>
    <t>(iznosi u tisućama kuna)</t>
  </si>
  <si>
    <t>Naziv grada</t>
  </si>
  <si>
    <t>Neto dobit/neto gubitak</t>
  </si>
  <si>
    <t>Broj</t>
  </si>
  <si>
    <t>Rang na razini RH</t>
  </si>
  <si>
    <t>Rang po županijskim sjedištima</t>
  </si>
  <si>
    <t>Iznos</t>
  </si>
  <si>
    <t xml:space="preserve">2020. </t>
  </si>
  <si>
    <t>2020.</t>
  </si>
  <si>
    <t>Komolac- Mokošica</t>
  </si>
  <si>
    <t>ALFAPLAN GRAĐENJE d.o.o.</t>
  </si>
  <si>
    <t>VJETROELEKTRANA PONIKVE d.o.o.</t>
  </si>
  <si>
    <t>PGM RAGUSA d.d.</t>
  </si>
  <si>
    <t>DUBROVNIK CESTE d.d.</t>
  </si>
  <si>
    <t>Ukupno SVI  po odabranim kriterijima (2.336) </t>
  </si>
  <si>
    <t>PHOBS d.o.o.</t>
  </si>
  <si>
    <t>OK PROJEKT d.o.o.</t>
  </si>
  <si>
    <t>HEKSOGEN d.o.o.</t>
  </si>
  <si>
    <t>PERVANOVO d.o.o.</t>
  </si>
  <si>
    <t>MARIA STORE d.o.o.</t>
  </si>
  <si>
    <t>VILE ORAŠAC d.o.o.</t>
  </si>
  <si>
    <t>AUTO DUBROVNIK d.d.</t>
  </si>
  <si>
    <t>09221756952</t>
  </si>
  <si>
    <t>06833347403</t>
  </si>
  <si>
    <t>Trsteno</t>
  </si>
  <si>
    <t>(iznosi u tisućama kn)</t>
  </si>
  <si>
    <t>Izvor: Fina, Registar godišnjih financijskih izvještaja, obrada GFI-a za 2020. godinu</t>
  </si>
  <si>
    <t xml:space="preserve">           Izvor: Fina, Registar godišnjih financijskih izvještaja, obrada GFI-a za 2020. godinu</t>
  </si>
  <si>
    <t>Izvor: Fina, Registar godišnjih financijskih izvještaja, obrada GFI-a za razdoblje 2016. – 2020. godina</t>
  </si>
  <si>
    <t>&gt;&gt;100</t>
  </si>
  <si>
    <t>Ukupno TOP 10 po UKUPNIM PRIHODIMA</t>
  </si>
  <si>
    <t>Izvor: Fina, Registar godišnjih financijskih izvještaja</t>
  </si>
  <si>
    <t>00862047577</t>
  </si>
  <si>
    <t>02158940729</t>
  </si>
  <si>
    <t xml:space="preserve">Grafikon 2. Prosječna mjesečna neto plaća po zaposlenom u 2020. godini kod poduzetnika sa sjedištem u Dubrovniku, Dubrovačko-neretvanskoj županiji i na razini RH </t>
  </si>
  <si>
    <t>(prosječne plaće u kunama)</t>
  </si>
  <si>
    <r>
      <t xml:space="preserve">Tablica 5. TOP 10 poduzetnika sa sjedištem u Dubrovniku po </t>
    </r>
    <r>
      <rPr>
        <b/>
        <u/>
        <sz val="9"/>
        <color theme="4" tint="-0.499984740745262"/>
        <rFont val="Arial"/>
        <family val="2"/>
        <charset val="238"/>
      </rPr>
      <t>DOBITI RAZDOBLJA</t>
    </r>
    <r>
      <rPr>
        <b/>
        <sz val="9"/>
        <color theme="4" tint="-0.499984740745262"/>
        <rFont val="Arial"/>
        <family val="2"/>
        <charset val="238"/>
      </rPr>
      <t xml:space="preserve"> u 2020. godini</t>
    </r>
  </si>
  <si>
    <r>
      <rPr>
        <sz val="8"/>
        <color theme="4" tint="-0.499984740745262"/>
        <rFont val="Calibri"/>
        <family val="2"/>
        <charset val="238"/>
      </rPr>
      <t>¹</t>
    </r>
    <r>
      <rPr>
        <sz val="8"/>
        <color theme="4" tint="-0.499984740745262"/>
        <rFont val="Arial"/>
        <family val="2"/>
        <charset val="238"/>
      </rPr>
      <t xml:space="preserve"> Serija podataka u tablici za sve godine prikazana je iz godišnjeg financijskog izvještaja iz kolone tekuće godine.</t>
    </r>
  </si>
  <si>
    <r>
      <rPr>
        <sz val="8"/>
        <color theme="4" tint="-0.499984740745262"/>
        <rFont val="Calibri"/>
        <family val="2"/>
        <charset val="238"/>
      </rPr>
      <t>¹</t>
    </r>
    <r>
      <rPr>
        <sz val="8"/>
        <color theme="4" tint="-0.499984740745262"/>
        <rFont val="Arial"/>
        <family val="2"/>
        <charset val="238"/>
      </rPr>
      <t xml:space="preserve"> Serija podataka u grafikonima za sve godine prikazana je iz godišnjeg financijskog izvještaja iz kolone tekuće godine.</t>
    </r>
  </si>
  <si>
    <t>Grafikon 1. Neto dobit/gubitak i broj zaposlenih kod poduzetnika sa sjedištem u Dubrovniku, u razdoblju 2016.-2020. godine¹</t>
  </si>
  <si>
    <t>Tablica 1. Broj poduzetnika, broj zaposlenih te osnovni rezultati poslovanja poduzetnika sa sjedištem u Dubrovniku, u razdoblju 2016.-2020. godine¹</t>
  </si>
  <si>
    <t>Tablica 2. Osnovni financijski rezultati poslovanja poduzetnika grada Dubrovnika u 2020. godini – usporedba s poduzetnicima Dubrovačko-neretvanske županije</t>
  </si>
  <si>
    <r>
      <t xml:space="preserve">Tablica 3. TOP 10 poduzetnika sa sjedištem u Gradu Dubrovniku po </t>
    </r>
    <r>
      <rPr>
        <b/>
        <u/>
        <sz val="9"/>
        <color theme="4" tint="-0.499984740745262"/>
        <rFont val="Arial"/>
        <family val="2"/>
        <charset val="238"/>
      </rPr>
      <t>UKUPNIM PRIHODIMA</t>
    </r>
    <r>
      <rPr>
        <b/>
        <sz val="9"/>
        <color theme="4" tint="-0.499984740745262"/>
        <rFont val="Arial"/>
        <family val="2"/>
        <charset val="238"/>
      </rPr>
      <t xml:space="preserve"> u 2020. godini</t>
    </r>
  </si>
  <si>
    <t>Tablica 4. Broj poduzetnika, zaposlenih, ukupni prihodi i neto dobit/gubitak poduzetnika u Gradu Dubrovniku, u 2020.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</si>
</sst>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_ ;[Red]\-#,##0\ "/>
    <numFmt numFmtId="166" formatCode="#0.0"/>
    <numFmt numFmtId="167" formatCode="0.0%"/>
  </numFmts>
  <fonts count="62" x14ac:knownFonts="1">
    <font>
      <sz val="11"/>
      <color theme="1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9"/>
      <color theme="1"/>
      <name val="Calibri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FFFFFF"/>
      <name val="Arial"/>
      <family val="2"/>
      <charset val="238"/>
    </font>
    <font>
      <i/>
      <sz val="8"/>
      <color rgb="FF1F497D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3" tint="-0.249977111117893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9"/>
      <color theme="3" tint="-0.249977111117893"/>
      <name val="Calibri"/>
      <family val="2"/>
      <charset val="238"/>
    </font>
    <font>
      <i/>
      <sz val="8"/>
      <color theme="3" tint="-0.249977111117893"/>
      <name val="Arial"/>
      <family val="2"/>
      <charset val="238"/>
    </font>
    <font>
      <i/>
      <sz val="8"/>
      <color theme="3" tint="-0.249977111117893"/>
      <name val="Calibri"/>
      <family val="2"/>
      <charset val="238"/>
    </font>
    <font>
      <b/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8"/>
      <color theme="4" tint="-0.499984740745262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7.5"/>
      <color rgb="FFFFFFFF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theme="3" tint="-0.249977111117893"/>
      <name val="Calibri"/>
      <family val="2"/>
      <charset val="238"/>
    </font>
    <font>
      <sz val="11"/>
      <color theme="3" tint="-0.249977111117893"/>
      <name val="Calibri"/>
      <family val="2"/>
      <charset val="238"/>
    </font>
    <font>
      <sz val="10"/>
      <color theme="3" tint="-0.249977111117893"/>
      <name val="Calibri"/>
      <family val="2"/>
      <charset val="238"/>
      <scheme val="minor"/>
    </font>
    <font>
      <sz val="11"/>
      <color theme="3" tint="-0.249977111117893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sz val="11"/>
      <color theme="4" tint="-0.499984740745262"/>
      <name val="Calibri"/>
    </font>
    <font>
      <i/>
      <sz val="11"/>
      <color theme="4" tint="-0.499984740745262"/>
      <name val="Calibri"/>
      <family val="2"/>
      <charset val="238"/>
    </font>
    <font>
      <b/>
      <sz val="9"/>
      <color theme="0"/>
      <name val="Arial"/>
      <family val="2"/>
      <charset val="238"/>
    </font>
    <font>
      <sz val="10"/>
      <color theme="4" tint="-0.499984740745262"/>
      <name val="Calibri"/>
      <family val="2"/>
      <charset val="238"/>
    </font>
    <font>
      <sz val="10"/>
      <color theme="4" tint="-0.499984740745262"/>
      <name val="Arial"/>
      <family val="2"/>
      <charset val="238"/>
    </font>
    <font>
      <sz val="9"/>
      <color theme="4" tint="-0.499984740745262"/>
      <name val="Calibri"/>
      <family val="2"/>
      <charset val="238"/>
      <scheme val="minor"/>
    </font>
    <font>
      <sz val="9"/>
      <color theme="4" tint="-0.499984740745262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indexed="9"/>
      <name val="Arial"/>
      <family val="2"/>
      <charset val="238"/>
    </font>
    <font>
      <sz val="9"/>
      <color theme="1"/>
      <name val="Arial"/>
      <family val="2"/>
      <charset val="238"/>
    </font>
    <font>
      <b/>
      <u/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</font>
    <font>
      <sz val="8"/>
      <color theme="4" tint="-0.499984740745262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E5F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4">
    <xf numFmtId="0" fontId="0" fillId="0" borderId="0"/>
    <xf numFmtId="0" fontId="15" fillId="0" borderId="0"/>
    <xf numFmtId="0" fontId="14" fillId="0" borderId="0"/>
    <xf numFmtId="0" fontId="13" fillId="0" borderId="0"/>
    <xf numFmtId="0" fontId="18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30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30" fillId="0" borderId="0"/>
  </cellStyleXfs>
  <cellXfs count="127">
    <xf numFmtId="0" fontId="0" fillId="0" borderId="0" xfId="0"/>
    <xf numFmtId="0" fontId="14" fillId="0" borderId="0" xfId="2"/>
    <xf numFmtId="0" fontId="11" fillId="0" borderId="0" xfId="0" applyFont="1"/>
    <xf numFmtId="3" fontId="23" fillId="4" borderId="1" xfId="0" applyNumberFormat="1" applyFont="1" applyFill="1" applyBorder="1" applyAlignment="1">
      <alignment vertical="center"/>
    </xf>
    <xf numFmtId="1" fontId="14" fillId="0" borderId="0" xfId="2" applyNumberFormat="1"/>
    <xf numFmtId="0" fontId="8" fillId="0" borderId="0" xfId="9"/>
    <xf numFmtId="0" fontId="32" fillId="0" borderId="0" xfId="0" applyFont="1"/>
    <xf numFmtId="0" fontId="33" fillId="0" borderId="0" xfId="0" applyFont="1" applyAlignment="1">
      <alignment vertical="center"/>
    </xf>
    <xf numFmtId="0" fontId="20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vertical="center"/>
    </xf>
    <xf numFmtId="3" fontId="20" fillId="2" borderId="1" xfId="0" applyNumberFormat="1" applyFont="1" applyFill="1" applyBorder="1" applyAlignment="1">
      <alignment vertical="center"/>
    </xf>
    <xf numFmtId="0" fontId="35" fillId="0" borderId="0" xfId="2" applyFont="1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32" fillId="0" borderId="0" xfId="2" applyFont="1"/>
    <xf numFmtId="0" fontId="37" fillId="0" borderId="0" xfId="0" applyFont="1" applyAlignment="1">
      <alignment vertical="center"/>
    </xf>
    <xf numFmtId="0" fontId="38" fillId="0" borderId="0" xfId="0" applyFont="1"/>
    <xf numFmtId="3" fontId="26" fillId="0" borderId="2" xfId="0" applyNumberFormat="1" applyFont="1" applyBorder="1" applyAlignment="1">
      <alignment horizontal="right" vertical="center"/>
    </xf>
    <xf numFmtId="0" fontId="28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wrapText="1"/>
    </xf>
    <xf numFmtId="164" fontId="23" fillId="0" borderId="0" xfId="0" applyNumberFormat="1" applyFont="1" applyFill="1" applyBorder="1" applyAlignment="1">
      <alignment vertical="center"/>
    </xf>
    <xf numFmtId="0" fontId="11" fillId="0" borderId="0" xfId="0" applyFont="1" applyFill="1"/>
    <xf numFmtId="0" fontId="39" fillId="0" borderId="0" xfId="0" applyFont="1" applyAlignment="1">
      <alignment horizontal="right" vertical="center" indent="8"/>
    </xf>
    <xf numFmtId="0" fontId="41" fillId="6" borderId="1" xfId="0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 vertical="center" wrapText="1"/>
    </xf>
    <xf numFmtId="0" fontId="31" fillId="0" borderId="0" xfId="0" applyFont="1"/>
    <xf numFmtId="0" fontId="44" fillId="0" borderId="0" xfId="0" applyFont="1"/>
    <xf numFmtId="0" fontId="35" fillId="0" borderId="0" xfId="0" applyFont="1" applyBorder="1" applyAlignment="1">
      <alignment horizontal="left" vertical="center"/>
    </xf>
    <xf numFmtId="0" fontId="45" fillId="0" borderId="0" xfId="0" applyFont="1"/>
    <xf numFmtId="0" fontId="46" fillId="0" borderId="0" xfId="9" applyFont="1"/>
    <xf numFmtId="0" fontId="47" fillId="0" borderId="0" xfId="2" applyFont="1"/>
    <xf numFmtId="0" fontId="2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52" fillId="0" borderId="0" xfId="0" applyFont="1"/>
    <xf numFmtId="0" fontId="17" fillId="0" borderId="2" xfId="3" applyFont="1" applyBorder="1" applyAlignment="1">
      <alignment horizontal="left" vertical="center"/>
    </xf>
    <xf numFmtId="165" fontId="17" fillId="0" borderId="2" xfId="3" applyNumberFormat="1" applyFont="1" applyBorder="1" applyAlignment="1">
      <alignment horizontal="right" vertical="center"/>
    </xf>
    <xf numFmtId="0" fontId="26" fillId="8" borderId="2" xfId="3" applyFont="1" applyFill="1" applyBorder="1" applyAlignment="1">
      <alignment horizontal="left" vertical="center"/>
    </xf>
    <xf numFmtId="165" fontId="26" fillId="8" borderId="2" xfId="3" applyNumberFormat="1" applyFont="1" applyFill="1" applyBorder="1" applyAlignment="1">
      <alignment horizontal="right" vertical="center"/>
    </xf>
    <xf numFmtId="3" fontId="17" fillId="0" borderId="2" xfId="3" applyNumberFormat="1" applyFont="1" applyBorder="1" applyAlignment="1">
      <alignment horizontal="right" vertical="center"/>
    </xf>
    <xf numFmtId="0" fontId="26" fillId="0" borderId="2" xfId="3" applyFont="1" applyBorder="1" applyAlignment="1">
      <alignment horizontal="left" vertical="center"/>
    </xf>
    <xf numFmtId="165" fontId="26" fillId="0" borderId="2" xfId="3" applyNumberFormat="1" applyFont="1" applyBorder="1" applyAlignment="1">
      <alignment horizontal="right" vertical="center"/>
    </xf>
    <xf numFmtId="0" fontId="17" fillId="0" borderId="3" xfId="3" applyFont="1" applyBorder="1" applyAlignment="1">
      <alignment horizontal="left" vertical="center"/>
    </xf>
    <xf numFmtId="165" fontId="17" fillId="0" borderId="3" xfId="3" applyNumberFormat="1" applyFont="1" applyBorder="1" applyAlignment="1">
      <alignment horizontal="right" vertical="center"/>
    </xf>
    <xf numFmtId="0" fontId="29" fillId="0" borderId="3" xfId="9" applyFont="1" applyBorder="1"/>
    <xf numFmtId="0" fontId="51" fillId="6" borderId="1" xfId="9" applyFont="1" applyFill="1" applyBorder="1" applyAlignment="1">
      <alignment vertical="center"/>
    </xf>
    <xf numFmtId="0" fontId="53" fillId="0" borderId="0" xfId="0" applyFont="1"/>
    <xf numFmtId="3" fontId="17" fillId="0" borderId="2" xfId="8" applyNumberFormat="1" applyFont="1" applyBorder="1" applyAlignment="1">
      <alignment horizontal="right" vertical="center"/>
    </xf>
    <xf numFmtId="166" fontId="17" fillId="0" borderId="2" xfId="8" applyNumberFormat="1" applyFont="1" applyBorder="1" applyAlignment="1">
      <alignment horizontal="right" vertical="center"/>
    </xf>
    <xf numFmtId="3" fontId="17" fillId="0" borderId="2" xfId="20" applyNumberFormat="1" applyFont="1" applyBorder="1" applyAlignment="1">
      <alignment horizontal="right" vertical="center"/>
    </xf>
    <xf numFmtId="166" fontId="17" fillId="0" borderId="2" xfId="20" applyNumberFormat="1" applyFont="1" applyBorder="1" applyAlignment="1">
      <alignment horizontal="right" vertical="center"/>
    </xf>
    <xf numFmtId="3" fontId="17" fillId="0" borderId="2" xfId="19" applyNumberFormat="1" applyFont="1" applyBorder="1" applyAlignment="1">
      <alignment horizontal="right" vertical="center"/>
    </xf>
    <xf numFmtId="166" fontId="17" fillId="0" borderId="2" xfId="19" applyNumberFormat="1" applyFont="1" applyBorder="1" applyAlignment="1">
      <alignment horizontal="right" vertical="center"/>
    </xf>
    <xf numFmtId="3" fontId="26" fillId="0" borderId="2" xfId="20" applyNumberFormat="1" applyFont="1" applyBorder="1" applyAlignment="1">
      <alignment horizontal="right" vertical="center"/>
    </xf>
    <xf numFmtId="3" fontId="43" fillId="0" borderId="2" xfId="20" applyNumberFormat="1" applyFont="1" applyBorder="1" applyAlignment="1">
      <alignment horizontal="right" vertical="center"/>
    </xf>
    <xf numFmtId="166" fontId="26" fillId="0" borderId="2" xfId="20" applyNumberFormat="1" applyFont="1" applyBorder="1" applyAlignment="1">
      <alignment horizontal="right" vertical="center"/>
    </xf>
    <xf numFmtId="3" fontId="26" fillId="0" borderId="2" xfId="19" applyNumberFormat="1" applyFont="1" applyBorder="1" applyAlignment="1">
      <alignment horizontal="right" vertical="center"/>
    </xf>
    <xf numFmtId="3" fontId="43" fillId="0" borderId="2" xfId="19" applyNumberFormat="1" applyFont="1" applyBorder="1" applyAlignment="1">
      <alignment horizontal="right" vertical="center"/>
    </xf>
    <xf numFmtId="166" fontId="26" fillId="0" borderId="2" xfId="19" applyNumberFormat="1" applyFont="1" applyBorder="1" applyAlignment="1">
      <alignment horizontal="right" vertical="center"/>
    </xf>
    <xf numFmtId="0" fontId="37" fillId="0" borderId="0" xfId="0" applyFont="1"/>
    <xf numFmtId="0" fontId="56" fillId="0" borderId="0" xfId="9" applyFont="1"/>
    <xf numFmtId="0" fontId="22" fillId="0" borderId="0" xfId="0" applyFont="1"/>
    <xf numFmtId="49" fontId="57" fillId="6" borderId="4" xfId="0" applyNumberFormat="1" applyFont="1" applyFill="1" applyBorder="1" applyAlignment="1">
      <alignment horizontal="center" vertical="center" wrapText="1"/>
    </xf>
    <xf numFmtId="49" fontId="57" fillId="6" borderId="4" xfId="3" applyNumberFormat="1" applyFont="1" applyFill="1" applyBorder="1" applyAlignment="1">
      <alignment horizontal="center" vertical="center" wrapText="1"/>
    </xf>
    <xf numFmtId="0" fontId="57" fillId="6" borderId="1" xfId="3" applyFont="1" applyFill="1" applyBorder="1" applyAlignment="1">
      <alignment horizontal="center" vertical="center" wrapText="1"/>
    </xf>
    <xf numFmtId="49" fontId="57" fillId="6" borderId="1" xfId="3" applyNumberFormat="1" applyFont="1" applyFill="1" applyBorder="1" applyAlignment="1">
      <alignment horizontal="center" vertical="center" wrapText="1"/>
    </xf>
    <xf numFmtId="0" fontId="51" fillId="6" borderId="1" xfId="9" applyFont="1" applyFill="1" applyBorder="1" applyAlignment="1">
      <alignment horizontal="center" vertical="center"/>
    </xf>
    <xf numFmtId="0" fontId="58" fillId="0" borderId="0" xfId="9" applyFont="1"/>
    <xf numFmtId="0" fontId="9" fillId="0" borderId="0" xfId="9" applyFont="1"/>
    <xf numFmtId="0" fontId="48" fillId="0" borderId="0" xfId="0" applyFont="1" applyAlignment="1">
      <alignment horizontal="left" vertical="center" indent="8"/>
    </xf>
    <xf numFmtId="0" fontId="19" fillId="6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3" fontId="27" fillId="2" borderId="1" xfId="0" applyNumberFormat="1" applyFont="1" applyFill="1" applyBorder="1" applyAlignment="1">
      <alignment vertical="center"/>
    </xf>
    <xf numFmtId="3" fontId="29" fillId="2" borderId="1" xfId="0" applyNumberFormat="1" applyFont="1" applyFill="1" applyBorder="1" applyAlignment="1">
      <alignment vertical="center"/>
    </xf>
    <xf numFmtId="3" fontId="23" fillId="3" borderId="1" xfId="0" applyNumberFormat="1" applyFont="1" applyFill="1" applyBorder="1" applyAlignment="1">
      <alignment vertical="center"/>
    </xf>
    <xf numFmtId="3" fontId="43" fillId="3" borderId="1" xfId="0" applyNumberFormat="1" applyFont="1" applyFill="1" applyBorder="1" applyAlignment="1">
      <alignment vertical="center"/>
    </xf>
    <xf numFmtId="3" fontId="43" fillId="4" borderId="1" xfId="0" applyNumberFormat="1" applyFont="1" applyFill="1" applyBorder="1" applyAlignment="1">
      <alignment vertical="center"/>
    </xf>
    <xf numFmtId="0" fontId="20" fillId="2" borderId="1" xfId="0" quotePrefix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167" fontId="23" fillId="7" borderId="1" xfId="0" applyNumberFormat="1" applyFont="1" applyFill="1" applyBorder="1" applyAlignment="1">
      <alignment vertical="center"/>
    </xf>
    <xf numFmtId="0" fontId="37" fillId="0" borderId="0" xfId="0" applyFont="1" applyAlignment="1">
      <alignment horizontal="left" vertical="center" indent="8"/>
    </xf>
    <xf numFmtId="0" fontId="60" fillId="0" borderId="0" xfId="0" applyFont="1"/>
    <xf numFmtId="0" fontId="42" fillId="9" borderId="1" xfId="0" applyFont="1" applyFill="1" applyBorder="1" applyAlignment="1">
      <alignment vertical="center"/>
    </xf>
    <xf numFmtId="3" fontId="29" fillId="9" borderId="1" xfId="0" applyNumberFormat="1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3" fontId="27" fillId="9" borderId="1" xfId="0" applyNumberFormat="1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3" fontId="17" fillId="8" borderId="1" xfId="0" applyNumberFormat="1" applyFont="1" applyFill="1" applyBorder="1" applyAlignment="1">
      <alignment horizontal="left" vertical="center"/>
    </xf>
    <xf numFmtId="3" fontId="17" fillId="5" borderId="1" xfId="0" applyNumberFormat="1" applyFont="1" applyFill="1" applyBorder="1" applyAlignment="1">
      <alignment horizontal="left" vertical="center"/>
    </xf>
    <xf numFmtId="3" fontId="17" fillId="7" borderId="1" xfId="0" applyNumberFormat="1" applyFont="1" applyFill="1" applyBorder="1" applyAlignment="1">
      <alignment horizontal="left" vertical="center"/>
    </xf>
    <xf numFmtId="3" fontId="17" fillId="8" borderId="1" xfId="0" applyNumberFormat="1" applyFont="1" applyFill="1" applyBorder="1" applyAlignment="1">
      <alignment horizontal="right" vertical="center"/>
    </xf>
    <xf numFmtId="3" fontId="17" fillId="5" borderId="1" xfId="0" applyNumberFormat="1" applyFont="1" applyFill="1" applyBorder="1" applyAlignment="1">
      <alignment horizontal="right" vertical="center"/>
    </xf>
    <xf numFmtId="3" fontId="17" fillId="7" borderId="1" xfId="0" applyNumberFormat="1" applyFont="1" applyFill="1" applyBorder="1" applyAlignment="1">
      <alignment horizontal="right" vertical="center"/>
    </xf>
    <xf numFmtId="0" fontId="55" fillId="0" borderId="0" xfId="0" applyFont="1" applyAlignment="1"/>
    <xf numFmtId="0" fontId="37" fillId="0" borderId="0" xfId="9" applyFont="1" applyAlignment="1">
      <alignment horizontal="justify" vertical="center"/>
    </xf>
    <xf numFmtId="0" fontId="54" fillId="0" borderId="0" xfId="9" applyFont="1" applyAlignment="1"/>
    <xf numFmtId="0" fontId="55" fillId="0" borderId="0" xfId="0" applyFont="1" applyAlignment="1"/>
    <xf numFmtId="0" fontId="33" fillId="0" borderId="0" xfId="9" applyFont="1" applyBorder="1" applyAlignment="1">
      <alignment horizontal="right" vertical="center"/>
    </xf>
    <xf numFmtId="0" fontId="50" fillId="0" borderId="0" xfId="0" applyFont="1" applyBorder="1" applyAlignment="1">
      <alignment horizontal="right"/>
    </xf>
    <xf numFmtId="0" fontId="49" fillId="0" borderId="0" xfId="0" applyFont="1" applyBorder="1" applyAlignment="1">
      <alignment horizontal="right"/>
    </xf>
    <xf numFmtId="0" fontId="25" fillId="0" borderId="0" xfId="0" applyFont="1" applyAlignment="1">
      <alignment vertical="center"/>
    </xf>
    <xf numFmtId="0" fontId="0" fillId="0" borderId="0" xfId="0" applyAlignment="1"/>
    <xf numFmtId="0" fontId="33" fillId="0" borderId="0" xfId="9" applyFont="1" applyAlignment="1"/>
    <xf numFmtId="0" fontId="33" fillId="0" borderId="0" xfId="0" applyFont="1" applyAlignment="1"/>
    <xf numFmtId="0" fontId="39" fillId="0" borderId="0" xfId="0" applyFont="1" applyAlignment="1">
      <alignment vertical="center"/>
    </xf>
    <xf numFmtId="0" fontId="60" fillId="0" borderId="0" xfId="0" applyFont="1" applyAlignment="1"/>
    <xf numFmtId="0" fontId="33" fillId="0" borderId="0" xfId="0" applyFont="1" applyBorder="1" applyAlignment="1">
      <alignment horizontal="right" vertical="center"/>
    </xf>
    <xf numFmtId="0" fontId="57" fillId="6" borderId="1" xfId="3" applyFont="1" applyFill="1" applyBorder="1" applyAlignment="1">
      <alignment horizontal="center" vertical="center" wrapText="1"/>
    </xf>
    <xf numFmtId="0" fontId="22" fillId="6" borderId="4" xfId="0" applyFont="1" applyFill="1" applyBorder="1" applyAlignment="1"/>
    <xf numFmtId="0" fontId="51" fillId="6" borderId="1" xfId="0" applyFont="1" applyFill="1" applyBorder="1" applyAlignment="1">
      <alignment horizontal="center" vertical="center"/>
    </xf>
    <xf numFmtId="0" fontId="51" fillId="6" borderId="1" xfId="0" applyFont="1" applyFill="1" applyBorder="1" applyAlignment="1">
      <alignment horizontal="center" vertical="center" wrapText="1"/>
    </xf>
    <xf numFmtId="0" fontId="60" fillId="0" borderId="0" xfId="0" applyFont="1" applyBorder="1" applyAlignment="1">
      <alignment horizontal="right"/>
    </xf>
    <xf numFmtId="0" fontId="33" fillId="0" borderId="0" xfId="0" applyFont="1" applyBorder="1" applyAlignment="1">
      <alignment horizontal="left" vertical="center"/>
    </xf>
    <xf numFmtId="0" fontId="28" fillId="7" borderId="1" xfId="0" applyFont="1" applyFill="1" applyBorder="1" applyAlignment="1">
      <alignment vertical="center" wrapText="1"/>
    </xf>
    <xf numFmtId="0" fontId="34" fillId="7" borderId="1" xfId="0" applyFont="1" applyFill="1" applyBorder="1" applyAlignment="1">
      <alignment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wrapText="1"/>
    </xf>
    <xf numFmtId="0" fontId="28" fillId="4" borderId="1" xfId="0" applyFont="1" applyFill="1" applyBorder="1" applyAlignment="1">
      <alignment vertical="center" wrapText="1"/>
    </xf>
    <xf numFmtId="0" fontId="34" fillId="0" borderId="1" xfId="0" applyFont="1" applyBorder="1" applyAlignment="1">
      <alignment wrapText="1"/>
    </xf>
    <xf numFmtId="0" fontId="33" fillId="0" borderId="0" xfId="13" applyFont="1" applyBorder="1" applyAlignment="1">
      <alignment horizontal="right" vertical="center"/>
    </xf>
    <xf numFmtId="0" fontId="50" fillId="0" borderId="0" xfId="0" applyFont="1" applyBorder="1" applyAlignment="1">
      <alignment horizontal="right" vertical="center"/>
    </xf>
    <xf numFmtId="0" fontId="19" fillId="6" borderId="1" xfId="0" applyFont="1" applyFill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3" fillId="0" borderId="0" xfId="2" applyFont="1" applyAlignment="1">
      <alignment horizontal="right" vertical="center"/>
    </xf>
  </cellXfs>
  <cellStyles count="24">
    <cellStyle name="Normal 2" xfId="11"/>
    <cellStyle name="Normal 3" xfId="12"/>
    <cellStyle name="Normalno" xfId="0" builtinId="0"/>
    <cellStyle name="Normalno 10" xfId="9"/>
    <cellStyle name="Normalno 11" xfId="16"/>
    <cellStyle name="Normalno 12" xfId="17"/>
    <cellStyle name="Normalno 13" xfId="18"/>
    <cellStyle name="Normalno 14" xfId="19"/>
    <cellStyle name="Normalno 15" xfId="20"/>
    <cellStyle name="Normalno 16" xfId="21"/>
    <cellStyle name="Normalno 17" xfId="22"/>
    <cellStyle name="Normalno 2" xfId="1"/>
    <cellStyle name="Normalno 2 2" xfId="10"/>
    <cellStyle name="Normalno 2 3" xfId="13"/>
    <cellStyle name="Normalno 2 5" xfId="23"/>
    <cellStyle name="Normalno 3" xfId="2"/>
    <cellStyle name="Normalno 3 3" xfId="14"/>
    <cellStyle name="Normalno 4" xfId="3"/>
    <cellStyle name="Normalno 5" xfId="4"/>
    <cellStyle name="Normalno 6" xfId="5"/>
    <cellStyle name="Normalno 7" xfId="6"/>
    <cellStyle name="Normalno 8" xfId="7"/>
    <cellStyle name="Normalno 9" xfId="8"/>
    <cellStyle name="Postotak 2" xfId="15"/>
  </cellStyles>
  <dxfs count="0"/>
  <tableStyles count="0" defaultTableStyle="TableStyleMedium9" defaultPivotStyle="PivotStyleLight16"/>
  <colors>
    <mruColors>
      <color rgb="FF2C4C72"/>
      <color rgb="FF22518A"/>
      <color rgb="FF89AAD3"/>
      <color rgb="FF2C4D76"/>
      <color rgb="FF4E81B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/>
              <a:t>Neto dobit/gubitak</a:t>
            </a:r>
            <a:r>
              <a:rPr lang="hr-HR"/>
              <a:t> ( u tisućama kuna)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260419988844347"/>
          <c:y val="0.13657395411506029"/>
          <c:w val="0.84574759405074362"/>
          <c:h val="0.83564814814814814"/>
        </c:manualLayout>
      </c:layout>
      <c:lineChart>
        <c:grouping val="standar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Neto dobit/gubitak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diamond"/>
            <c:size val="7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5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cat>
            <c:strRef>
              <c:f>'Grafikon 1'!$B$5:$F$5</c:f>
              <c:strCache>
                <c:ptCount val="5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  <c:pt idx="3">
                  <c:v>2019.</c:v>
                </c:pt>
                <c:pt idx="4">
                  <c:v>2020.</c:v>
                </c:pt>
              </c:strCache>
            </c:strRef>
          </c:cat>
          <c:val>
            <c:numRef>
              <c:f>'Grafikon 1'!$B$6:$F$6</c:f>
              <c:numCache>
                <c:formatCode>#,##0_ ;[Red]\-#,##0\ </c:formatCode>
                <c:ptCount val="5"/>
                <c:pt idx="0">
                  <c:v>149817.07699999999</c:v>
                </c:pt>
                <c:pt idx="1">
                  <c:v>542875.34199999995</c:v>
                </c:pt>
                <c:pt idx="2">
                  <c:v>514368.533</c:v>
                </c:pt>
                <c:pt idx="3">
                  <c:v>597616.46499999997</c:v>
                </c:pt>
                <c:pt idx="4">
                  <c:v>-533232.22499999998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246080"/>
        <c:axId val="181566208"/>
      </c:lineChart>
      <c:catAx>
        <c:axId val="2112460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81566208"/>
        <c:crosses val="autoZero"/>
        <c:auto val="1"/>
        <c:lblAlgn val="ctr"/>
        <c:lblOffset val="100"/>
        <c:noMultiLvlLbl val="0"/>
      </c:catAx>
      <c:valAx>
        <c:axId val="181566208"/>
        <c:scaling>
          <c:orientation val="minMax"/>
          <c:max val="6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11246080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  <a:effectLst>
          <a:glow rad="63500">
            <a:schemeClr val="bg1">
              <a:lumMod val="85000"/>
              <a:alpha val="40000"/>
            </a:schemeClr>
          </a:glow>
        </a:effectLst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0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1853472766868298"/>
          <c:y val="0.11602209944751381"/>
          <c:w val="0.84893398920622742"/>
          <c:h val="0.70990182856977135"/>
        </c:manualLayout>
      </c:layout>
      <c:lineChart>
        <c:grouping val="standard"/>
        <c:varyColors val="0"/>
        <c:ser>
          <c:idx val="1"/>
          <c:order val="0"/>
          <c:tx>
            <c:strRef>
              <c:f>'Grafikon 1'!$H$6</c:f>
              <c:strCache>
                <c:ptCount val="1"/>
                <c:pt idx="0">
                  <c:v>Broj zaposlenih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diamond"/>
            <c:size val="4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cat>
            <c:strRef>
              <c:f>'Grafikon 1'!$I$5:$M$5</c:f>
              <c:strCache>
                <c:ptCount val="5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  <c:pt idx="3">
                  <c:v>2019.</c:v>
                </c:pt>
                <c:pt idx="4">
                  <c:v>2020.</c:v>
                </c:pt>
              </c:strCache>
            </c:strRef>
          </c:cat>
          <c:val>
            <c:numRef>
              <c:f>'Grafikon 1'!$I$6:$M$6</c:f>
              <c:numCache>
                <c:formatCode>#,##0_ ;[Red]\-#,##0\ </c:formatCode>
                <c:ptCount val="5"/>
                <c:pt idx="0">
                  <c:v>11021</c:v>
                </c:pt>
                <c:pt idx="1">
                  <c:v>11566</c:v>
                </c:pt>
                <c:pt idx="2">
                  <c:v>12383</c:v>
                </c:pt>
                <c:pt idx="3">
                  <c:v>12890</c:v>
                </c:pt>
                <c:pt idx="4">
                  <c:v>10699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246592"/>
        <c:axId val="211329600"/>
      </c:lineChart>
      <c:catAx>
        <c:axId val="21124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11329600"/>
        <c:crosses val="autoZero"/>
        <c:auto val="1"/>
        <c:lblAlgn val="ctr"/>
        <c:lblOffset val="100"/>
        <c:noMultiLvlLbl val="0"/>
      </c:catAx>
      <c:valAx>
        <c:axId val="211329600"/>
        <c:scaling>
          <c:orientation val="minMax"/>
          <c:max val="13000"/>
          <c:min val="95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11246592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  <c:spPr>
        <a:noFill/>
        <a:ln>
          <a:noFill/>
        </a:ln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4.0232019723450183E-2"/>
          <c:y val="4.6005870441277637E-2"/>
          <c:w val="0.93161062670783013"/>
          <c:h val="0.89544120354255086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900" b="1">
                    <a:solidFill>
                      <a:schemeClr val="accent1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2'!$A$6:$A$8</c:f>
              <c:strCache>
                <c:ptCount val="3"/>
                <c:pt idx="0">
                  <c:v>Dubrovnik</c:v>
                </c:pt>
                <c:pt idx="1">
                  <c:v>DNŽ</c:v>
                </c:pt>
                <c:pt idx="2">
                  <c:v>RH</c:v>
                </c:pt>
              </c:strCache>
            </c:strRef>
          </c:cat>
          <c:val>
            <c:numRef>
              <c:f>'Grafikon 2'!$B$6:$B$8</c:f>
              <c:numCache>
                <c:formatCode>#,##0</c:formatCode>
                <c:ptCount val="3"/>
                <c:pt idx="0">
                  <c:v>5438</c:v>
                </c:pt>
                <c:pt idx="1">
                  <c:v>5284</c:v>
                </c:pt>
                <c:pt idx="2">
                  <c:v>5971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11642368"/>
        <c:axId val="211334208"/>
        <c:axId val="0"/>
      </c:bar3DChart>
      <c:catAx>
        <c:axId val="2116423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211334208"/>
        <c:crosses val="autoZero"/>
        <c:auto val="0"/>
        <c:lblAlgn val="ctr"/>
        <c:lblOffset val="100"/>
        <c:tickMarkSkip val="1"/>
        <c:noMultiLvlLbl val="0"/>
      </c:catAx>
      <c:valAx>
        <c:axId val="211334208"/>
        <c:scaling>
          <c:orientation val="minMax"/>
          <c:max val="6000"/>
          <c:min val="0"/>
        </c:scaling>
        <c:delete val="1"/>
        <c:axPos val="b"/>
        <c:numFmt formatCode="#,##0" sourceLinked="1"/>
        <c:majorTickMark val="none"/>
        <c:minorTickMark val="none"/>
        <c:tickLblPos val="nextTo"/>
        <c:crossAx val="211642368"/>
        <c:crosses val="autoZero"/>
        <c:crossBetween val="between"/>
        <c:majorUnit val="500"/>
      </c:valAx>
      <c:spPr>
        <a:pattFill prst="pct5">
          <a:fgClr>
            <a:schemeClr val="bg1">
              <a:lumMod val="75000"/>
            </a:schemeClr>
          </a:fgClr>
          <a:bgClr>
            <a:schemeClr val="bg1"/>
          </a:bgClr>
        </a:pattFill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57150</xdr:rowOff>
    </xdr:from>
    <xdr:to>
      <xdr:col>1</xdr:col>
      <xdr:colOff>104775</xdr:colOff>
      <xdr:row>1</xdr:row>
      <xdr:rowOff>133349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7150"/>
          <a:ext cx="12954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</xdr:row>
      <xdr:rowOff>95250</xdr:rowOff>
    </xdr:from>
    <xdr:to>
      <xdr:col>10</xdr:col>
      <xdr:colOff>561974</xdr:colOff>
      <xdr:row>20</xdr:row>
      <xdr:rowOff>0</xdr:rowOff>
    </xdr:to>
    <xdr:grpSp>
      <xdr:nvGrpSpPr>
        <xdr:cNvPr id="3" name="Grupa 2"/>
        <xdr:cNvGrpSpPr/>
      </xdr:nvGrpSpPr>
      <xdr:grpSpPr>
        <a:xfrm>
          <a:off x="47625" y="1323975"/>
          <a:ext cx="7543799" cy="2381250"/>
          <a:chOff x="47625" y="1524000"/>
          <a:chExt cx="7486649" cy="2495550"/>
        </a:xfrm>
      </xdr:grpSpPr>
      <xdr:graphicFrame macro="">
        <xdr:nvGraphicFramePr>
          <xdr:cNvPr id="4" name="Grafikon 3"/>
          <xdr:cNvGraphicFramePr/>
        </xdr:nvGraphicFramePr>
        <xdr:xfrm>
          <a:off x="47625" y="1537244"/>
          <a:ext cx="3752850" cy="245373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fikon 4"/>
          <xdr:cNvGraphicFramePr/>
        </xdr:nvGraphicFramePr>
        <xdr:xfrm>
          <a:off x="3836137" y="1524000"/>
          <a:ext cx="3698137" cy="24955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1381125</xdr:colOff>
      <xdr:row>1</xdr:row>
      <xdr:rowOff>123825</xdr:rowOff>
    </xdr:to>
    <xdr:pic>
      <xdr:nvPicPr>
        <xdr:cNvPr id="4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12858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0</xdr:col>
      <xdr:colOff>1371600</xdr:colOff>
      <xdr:row>1</xdr:row>
      <xdr:rowOff>152400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2858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38100</xdr:rowOff>
    </xdr:from>
    <xdr:to>
      <xdr:col>1</xdr:col>
      <xdr:colOff>571500</xdr:colOff>
      <xdr:row>1</xdr:row>
      <xdr:rowOff>123825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1323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104775</xdr:rowOff>
    </xdr:from>
    <xdr:to>
      <xdr:col>1</xdr:col>
      <xdr:colOff>495300</xdr:colOff>
      <xdr:row>1</xdr:row>
      <xdr:rowOff>152400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775"/>
          <a:ext cx="1095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4</xdr:row>
      <xdr:rowOff>247652</xdr:rowOff>
    </xdr:from>
    <xdr:to>
      <xdr:col>15</xdr:col>
      <xdr:colOff>0</xdr:colOff>
      <xdr:row>21</xdr:row>
      <xdr:rowOff>0</xdr:rowOff>
    </xdr:to>
    <xdr:graphicFrame macro="">
      <xdr:nvGraphicFramePr>
        <xdr:cNvPr id="6" name="Grafikon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0</xdr:row>
      <xdr:rowOff>66675</xdr:rowOff>
    </xdr:from>
    <xdr:to>
      <xdr:col>1</xdr:col>
      <xdr:colOff>219074</xdr:colOff>
      <xdr:row>1</xdr:row>
      <xdr:rowOff>142875</xdr:rowOff>
    </xdr:to>
    <xdr:pic>
      <xdr:nvPicPr>
        <xdr:cNvPr id="7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6675"/>
          <a:ext cx="1152524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1</xdr:col>
      <xdr:colOff>447675</xdr:colOff>
      <xdr:row>1</xdr:row>
      <xdr:rowOff>142875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1430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8"/>
  <sheetViews>
    <sheetView tabSelected="1" workbookViewId="0">
      <selection activeCell="A7" sqref="A7"/>
    </sheetView>
  </sheetViews>
  <sheetFormatPr defaultColWidth="9.140625" defaultRowHeight="15" x14ac:dyDescent="0.25"/>
  <cols>
    <col min="1" max="1" width="19.42578125" style="5" customWidth="1"/>
    <col min="2" max="3" width="8.42578125" style="5" customWidth="1"/>
    <col min="4" max="4" width="9.28515625" style="5" customWidth="1"/>
    <col min="5" max="7" width="9.140625" style="5"/>
    <col min="8" max="8" width="14.140625" style="5" customWidth="1"/>
    <col min="9" max="16384" width="9.140625" style="5"/>
  </cols>
  <sheetData>
    <row r="3" spans="1:13" s="28" customFormat="1" ht="12" customHeight="1" x14ac:dyDescent="0.2">
      <c r="A3" s="96" t="s">
        <v>87</v>
      </c>
      <c r="B3" s="97"/>
      <c r="C3" s="97"/>
      <c r="D3" s="97"/>
      <c r="E3" s="97"/>
      <c r="F3" s="97"/>
      <c r="G3" s="97"/>
      <c r="H3" s="98"/>
      <c r="I3" s="98"/>
      <c r="J3" s="98"/>
      <c r="K3" s="98"/>
      <c r="L3" s="98"/>
      <c r="M3" s="98"/>
    </row>
    <row r="4" spans="1:13" ht="10.5" customHeight="1" x14ac:dyDescent="0.25">
      <c r="C4" s="99" t="s">
        <v>48</v>
      </c>
      <c r="D4" s="99"/>
      <c r="E4" s="100"/>
      <c r="F4" s="101"/>
    </row>
    <row r="5" spans="1:13" s="67" customFormat="1" ht="14.25" x14ac:dyDescent="0.2">
      <c r="A5" s="44" t="s">
        <v>30</v>
      </c>
      <c r="B5" s="65" t="s">
        <v>31</v>
      </c>
      <c r="C5" s="65" t="s">
        <v>32</v>
      </c>
      <c r="D5" s="65" t="s">
        <v>33</v>
      </c>
      <c r="E5" s="65" t="s">
        <v>36</v>
      </c>
      <c r="F5" s="65" t="s">
        <v>56</v>
      </c>
      <c r="G5" s="66"/>
      <c r="H5" s="44" t="s">
        <v>30</v>
      </c>
      <c r="I5" s="65" t="s">
        <v>31</v>
      </c>
      <c r="J5" s="65" t="s">
        <v>32</v>
      </c>
      <c r="K5" s="65" t="s">
        <v>33</v>
      </c>
      <c r="L5" s="65" t="s">
        <v>36</v>
      </c>
      <c r="M5" s="65" t="s">
        <v>56</v>
      </c>
    </row>
    <row r="6" spans="1:13" x14ac:dyDescent="0.25">
      <c r="A6" s="43" t="s">
        <v>34</v>
      </c>
      <c r="B6" s="42">
        <v>149817.07699999999</v>
      </c>
      <c r="C6" s="42">
        <v>542875.34199999995</v>
      </c>
      <c r="D6" s="42">
        <v>514368.533</v>
      </c>
      <c r="E6" s="42">
        <v>597616.46499999997</v>
      </c>
      <c r="F6" s="42">
        <v>-533232.22499999998</v>
      </c>
      <c r="G6" s="59"/>
      <c r="H6" s="43" t="s">
        <v>11</v>
      </c>
      <c r="I6" s="42">
        <v>11021</v>
      </c>
      <c r="J6" s="42">
        <v>11566</v>
      </c>
      <c r="K6" s="42">
        <v>12383</v>
      </c>
      <c r="L6" s="42">
        <v>12890</v>
      </c>
      <c r="M6" s="42">
        <v>10699</v>
      </c>
    </row>
    <row r="8" spans="1:13" x14ac:dyDescent="0.25">
      <c r="A8" s="102" t="s">
        <v>74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</row>
    <row r="9" spans="1:13" x14ac:dyDescent="0.25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</row>
    <row r="10" spans="1:13" x14ac:dyDescent="0.25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</row>
    <row r="11" spans="1:13" x14ac:dyDescent="0.25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</row>
    <row r="12" spans="1:13" x14ac:dyDescent="0.25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</row>
    <row r="13" spans="1:13" x14ac:dyDescent="0.25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</row>
    <row r="14" spans="1:13" x14ac:dyDescent="0.25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</row>
    <row r="15" spans="1:13" x14ac:dyDescent="0.25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</row>
    <row r="16" spans="1:13" x14ac:dyDescent="0.25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</row>
    <row r="17" spans="1:11" x14ac:dyDescent="0.25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</row>
    <row r="18" spans="1:11" x14ac:dyDescent="0.25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</row>
    <row r="19" spans="1:11" x14ac:dyDescent="0.25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</row>
    <row r="20" spans="1:11" x14ac:dyDescent="0.25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</row>
    <row r="21" spans="1:11" ht="2.25" customHeight="1" x14ac:dyDescent="0.25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</row>
    <row r="22" spans="1:11" hidden="1" x14ac:dyDescent="0.25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</row>
    <row r="23" spans="1:11" hidden="1" x14ac:dyDescent="0.25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</row>
    <row r="24" spans="1:11" hidden="1" x14ac:dyDescent="0.25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</row>
    <row r="25" spans="1:11" hidden="1" x14ac:dyDescent="0.25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</row>
    <row r="26" spans="1:11" hidden="1" x14ac:dyDescent="0.25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3"/>
    </row>
    <row r="27" spans="1:11" x14ac:dyDescent="0.25">
      <c r="A27" s="104" t="s">
        <v>79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</row>
    <row r="28" spans="1:11" x14ac:dyDescent="0.25">
      <c r="A28" s="106" t="s">
        <v>86</v>
      </c>
      <c r="B28" s="107"/>
      <c r="C28" s="107"/>
      <c r="D28" s="107"/>
      <c r="E28" s="107"/>
      <c r="F28" s="107"/>
      <c r="G28" s="107"/>
      <c r="H28" s="107"/>
      <c r="I28" s="107"/>
      <c r="J28" s="107"/>
    </row>
  </sheetData>
  <mergeCells count="5">
    <mergeCell ref="A3:M3"/>
    <mergeCell ref="C4:F4"/>
    <mergeCell ref="A8:K26"/>
    <mergeCell ref="A27:K27"/>
    <mergeCell ref="A28:J28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zoomScaleNormal="100" workbookViewId="0">
      <selection activeCell="A4" sqref="A4:F4"/>
    </sheetView>
  </sheetViews>
  <sheetFormatPr defaultRowHeight="15" x14ac:dyDescent="0.25"/>
  <cols>
    <col min="1" max="1" width="35.85546875" bestFit="1" customWidth="1"/>
    <col min="2" max="5" width="9.28515625" bestFit="1" customWidth="1"/>
    <col min="6" max="6" width="9.28515625" customWidth="1"/>
  </cols>
  <sheetData>
    <row r="3" spans="1:8" s="25" customFormat="1" ht="12.75" x14ac:dyDescent="0.2">
      <c r="A3" s="58" t="s">
        <v>88</v>
      </c>
      <c r="B3" s="33"/>
      <c r="C3" s="33"/>
      <c r="D3" s="33"/>
      <c r="E3" s="33"/>
      <c r="F3" s="33"/>
    </row>
    <row r="4" spans="1:8" s="25" customFormat="1" ht="15" customHeight="1" x14ac:dyDescent="0.2">
      <c r="A4" s="108" t="s">
        <v>40</v>
      </c>
      <c r="B4" s="108"/>
      <c r="C4" s="108"/>
      <c r="D4" s="108"/>
      <c r="E4" s="108"/>
      <c r="F4" s="108"/>
      <c r="G4" s="31"/>
      <c r="H4" s="32"/>
    </row>
    <row r="5" spans="1:8" x14ac:dyDescent="0.25">
      <c r="A5" s="63" t="s">
        <v>5</v>
      </c>
      <c r="B5" s="64" t="s">
        <v>6</v>
      </c>
      <c r="C5" s="64" t="s">
        <v>7</v>
      </c>
      <c r="D5" s="64" t="s">
        <v>29</v>
      </c>
      <c r="E5" s="64" t="s">
        <v>35</v>
      </c>
      <c r="F5" s="64" t="s">
        <v>56</v>
      </c>
    </row>
    <row r="6" spans="1:8" ht="15" customHeight="1" x14ac:dyDescent="0.25">
      <c r="A6" s="41" t="s">
        <v>9</v>
      </c>
      <c r="B6" s="42">
        <v>2006</v>
      </c>
      <c r="C6" s="42">
        <v>2127</v>
      </c>
      <c r="D6" s="42">
        <v>2275</v>
      </c>
      <c r="E6" s="42">
        <v>2341</v>
      </c>
      <c r="F6" s="42">
        <v>2336</v>
      </c>
    </row>
    <row r="7" spans="1:8" x14ac:dyDescent="0.25">
      <c r="A7" s="34" t="s">
        <v>11</v>
      </c>
      <c r="B7" s="35">
        <v>11021</v>
      </c>
      <c r="C7" s="35">
        <v>11566</v>
      </c>
      <c r="D7" s="35">
        <v>12383</v>
      </c>
      <c r="E7" s="35">
        <v>12890</v>
      </c>
      <c r="F7" s="35">
        <v>10699</v>
      </c>
    </row>
    <row r="8" spans="1:8" x14ac:dyDescent="0.25">
      <c r="A8" s="34" t="s">
        <v>12</v>
      </c>
      <c r="B8" s="35">
        <v>6393870.3820000002</v>
      </c>
      <c r="C8" s="35">
        <v>6777629.807</v>
      </c>
      <c r="D8" s="35">
        <v>7634536.9199999999</v>
      </c>
      <c r="E8" s="35">
        <v>8001638.4139999999</v>
      </c>
      <c r="F8" s="35">
        <v>4010314.7560000001</v>
      </c>
    </row>
    <row r="9" spans="1:8" x14ac:dyDescent="0.25">
      <c r="A9" s="34" t="s">
        <v>13</v>
      </c>
      <c r="B9" s="35">
        <v>6163010.216</v>
      </c>
      <c r="C9" s="35">
        <v>6130151.665</v>
      </c>
      <c r="D9" s="35">
        <v>7003459.9589999998</v>
      </c>
      <c r="E9" s="35">
        <v>7273911.5710000005</v>
      </c>
      <c r="F9" s="35">
        <v>4548540.2110000001</v>
      </c>
    </row>
    <row r="10" spans="1:8" x14ac:dyDescent="0.25">
      <c r="A10" s="34" t="s">
        <v>17</v>
      </c>
      <c r="B10" s="35">
        <v>562774.48899999994</v>
      </c>
      <c r="C10" s="35">
        <v>750593.054</v>
      </c>
      <c r="D10" s="35">
        <v>753688.93599999999</v>
      </c>
      <c r="E10" s="35">
        <v>733996.80500000005</v>
      </c>
      <c r="F10" s="35">
        <v>273995.77899999998</v>
      </c>
    </row>
    <row r="11" spans="1:8" x14ac:dyDescent="0.25">
      <c r="A11" s="34" t="s">
        <v>18</v>
      </c>
      <c r="B11" s="35">
        <v>412957.41200000001</v>
      </c>
      <c r="C11" s="35">
        <v>207717.712</v>
      </c>
      <c r="D11" s="35">
        <v>239320.40299999999</v>
      </c>
      <c r="E11" s="35">
        <v>136380.34</v>
      </c>
      <c r="F11" s="35">
        <v>812221.23400000005</v>
      </c>
    </row>
    <row r="12" spans="1:8" ht="15" customHeight="1" x14ac:dyDescent="0.25">
      <c r="A12" s="36" t="s">
        <v>19</v>
      </c>
      <c r="B12" s="37">
        <v>149817.07699999999</v>
      </c>
      <c r="C12" s="37">
        <v>542875.34199999995</v>
      </c>
      <c r="D12" s="37">
        <v>514368.533</v>
      </c>
      <c r="E12" s="37">
        <v>597616.46499999997</v>
      </c>
      <c r="F12" s="37">
        <v>-533232.22499999998</v>
      </c>
    </row>
    <row r="13" spans="1:8" x14ac:dyDescent="0.25">
      <c r="A13" s="34" t="s">
        <v>21</v>
      </c>
      <c r="B13" s="38">
        <v>869695.60800000001</v>
      </c>
      <c r="C13" s="38">
        <v>1003667.026</v>
      </c>
      <c r="D13" s="38">
        <v>1387732.8529999999</v>
      </c>
      <c r="E13" s="38">
        <v>1339776.507</v>
      </c>
      <c r="F13" s="38">
        <v>396055.22700000001</v>
      </c>
    </row>
    <row r="14" spans="1:8" x14ac:dyDescent="0.25">
      <c r="A14" s="34" t="s">
        <v>22</v>
      </c>
      <c r="B14" s="38">
        <v>76996.942999999999</v>
      </c>
      <c r="C14" s="38">
        <v>127698.768</v>
      </c>
      <c r="D14" s="38">
        <v>124714.012</v>
      </c>
      <c r="E14" s="38">
        <v>131515.432</v>
      </c>
      <c r="F14" s="38">
        <v>132513.231</v>
      </c>
    </row>
    <row r="15" spans="1:8" x14ac:dyDescent="0.25">
      <c r="A15" s="39" t="s">
        <v>23</v>
      </c>
      <c r="B15" s="40">
        <v>5672.500982971902</v>
      </c>
      <c r="C15" s="40">
        <v>5854.7843103348896</v>
      </c>
      <c r="D15" s="40">
        <v>5988.1298285283592</v>
      </c>
      <c r="E15" s="40">
        <v>6160.5048293250584</v>
      </c>
      <c r="F15" s="16">
        <v>5438.4842274978973</v>
      </c>
    </row>
    <row r="16" spans="1:8" x14ac:dyDescent="0.25">
      <c r="A16" s="7" t="s">
        <v>76</v>
      </c>
    </row>
    <row r="17" spans="1:10" x14ac:dyDescent="0.25">
      <c r="A17" s="106" t="s">
        <v>85</v>
      </c>
      <c r="B17" s="107"/>
      <c r="C17" s="107"/>
      <c r="D17" s="107"/>
      <c r="E17" s="107"/>
      <c r="F17" s="107"/>
      <c r="G17" s="107"/>
      <c r="H17" s="107"/>
      <c r="I17" s="107"/>
      <c r="J17" s="107"/>
    </row>
  </sheetData>
  <mergeCells count="2">
    <mergeCell ref="A4:F4"/>
    <mergeCell ref="A17:J1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1"/>
  <sheetViews>
    <sheetView workbookViewId="0">
      <selection activeCell="A4" sqref="A4:G4"/>
    </sheetView>
  </sheetViews>
  <sheetFormatPr defaultRowHeight="15" x14ac:dyDescent="0.25"/>
  <cols>
    <col min="1" max="1" width="40.42578125" customWidth="1"/>
    <col min="2" max="3" width="8.85546875" bestFit="1" customWidth="1"/>
    <col min="4" max="4" width="7.5703125" customWidth="1"/>
    <col min="5" max="5" width="9.85546875" bestFit="1" customWidth="1"/>
    <col min="6" max="6" width="9.28515625" bestFit="1" customWidth="1"/>
    <col min="7" max="7" width="7.140625" customWidth="1"/>
    <col min="9" max="9" width="9.140625" customWidth="1"/>
    <col min="11" max="11" width="5.28515625" bestFit="1" customWidth="1"/>
    <col min="14" max="14" width="5.28515625" bestFit="1" customWidth="1"/>
  </cols>
  <sheetData>
    <row r="3" spans="1:8" s="24" customFormat="1" ht="12.75" x14ac:dyDescent="0.2">
      <c r="A3" s="14" t="s">
        <v>89</v>
      </c>
      <c r="B3" s="45"/>
      <c r="C3" s="45"/>
      <c r="D3" s="45"/>
      <c r="E3" s="45"/>
      <c r="F3" s="45"/>
      <c r="G3" s="45"/>
    </row>
    <row r="4" spans="1:8" x14ac:dyDescent="0.25">
      <c r="A4" s="108" t="s">
        <v>40</v>
      </c>
      <c r="B4" s="108"/>
      <c r="C4" s="108"/>
      <c r="D4" s="108"/>
      <c r="E4" s="108"/>
      <c r="F4" s="108"/>
      <c r="G4" s="108"/>
      <c r="H4" s="32"/>
    </row>
    <row r="5" spans="1:8" ht="28.5" customHeight="1" x14ac:dyDescent="0.25">
      <c r="A5" s="109" t="s">
        <v>5</v>
      </c>
      <c r="B5" s="111" t="s">
        <v>30</v>
      </c>
      <c r="C5" s="111"/>
      <c r="D5" s="111"/>
      <c r="E5" s="112" t="s">
        <v>1</v>
      </c>
      <c r="F5" s="112"/>
      <c r="G5" s="112"/>
      <c r="H5" s="60"/>
    </row>
    <row r="6" spans="1:8" x14ac:dyDescent="0.25">
      <c r="A6" s="110"/>
      <c r="B6" s="61" t="s">
        <v>36</v>
      </c>
      <c r="C6" s="61" t="s">
        <v>55</v>
      </c>
      <c r="D6" s="61" t="s">
        <v>8</v>
      </c>
      <c r="E6" s="62" t="s">
        <v>36</v>
      </c>
      <c r="F6" s="62" t="s">
        <v>55</v>
      </c>
      <c r="G6" s="62" t="s">
        <v>8</v>
      </c>
      <c r="H6" s="60"/>
    </row>
    <row r="7" spans="1:8" x14ac:dyDescent="0.25">
      <c r="A7" s="34" t="s">
        <v>9</v>
      </c>
      <c r="B7" s="46"/>
      <c r="C7" s="46">
        <v>2336</v>
      </c>
      <c r="D7" s="47" t="s">
        <v>10</v>
      </c>
      <c r="E7" s="46"/>
      <c r="F7" s="46">
        <v>4393</v>
      </c>
      <c r="G7" s="47" t="s">
        <v>10</v>
      </c>
    </row>
    <row r="8" spans="1:8" x14ac:dyDescent="0.25">
      <c r="A8" s="34" t="s">
        <v>11</v>
      </c>
      <c r="B8" s="46">
        <v>12609</v>
      </c>
      <c r="C8" s="46">
        <v>10699</v>
      </c>
      <c r="D8" s="47">
        <v>84.85208977714332</v>
      </c>
      <c r="E8" s="46">
        <v>22070</v>
      </c>
      <c r="F8" s="46">
        <v>19656</v>
      </c>
      <c r="G8" s="47">
        <v>89.062075215224297</v>
      </c>
    </row>
    <row r="9" spans="1:8" x14ac:dyDescent="0.25">
      <c r="A9" s="34" t="s">
        <v>12</v>
      </c>
      <c r="B9" s="48">
        <v>7636970.46</v>
      </c>
      <c r="C9" s="48">
        <v>4010314.7560000001</v>
      </c>
      <c r="D9" s="49">
        <v>52.511853712211433</v>
      </c>
      <c r="E9" s="50">
        <v>12489655.130999999</v>
      </c>
      <c r="F9" s="50">
        <v>7937367.2189999996</v>
      </c>
      <c r="G9" s="51">
        <v>63.551532334139672</v>
      </c>
    </row>
    <row r="10" spans="1:8" x14ac:dyDescent="0.25">
      <c r="A10" s="34" t="s">
        <v>13</v>
      </c>
      <c r="B10" s="48">
        <v>6898656.8109999998</v>
      </c>
      <c r="C10" s="48">
        <v>4548540.2110000001</v>
      </c>
      <c r="D10" s="49">
        <v>65.933707613158731</v>
      </c>
      <c r="E10" s="50">
        <v>11467897.050000001</v>
      </c>
      <c r="F10" s="50">
        <v>8688071.2109999992</v>
      </c>
      <c r="G10" s="51">
        <v>75.759933779663626</v>
      </c>
    </row>
    <row r="11" spans="1:8" x14ac:dyDescent="0.25">
      <c r="A11" s="34" t="s">
        <v>14</v>
      </c>
      <c r="B11" s="48">
        <v>863043.6</v>
      </c>
      <c r="C11" s="48">
        <v>273995.77899999998</v>
      </c>
      <c r="D11" s="49">
        <v>31.747617269857514</v>
      </c>
      <c r="E11" s="50">
        <v>1316144.453</v>
      </c>
      <c r="F11" s="50">
        <v>494185.99400000001</v>
      </c>
      <c r="G11" s="51">
        <v>37.548005682321559</v>
      </c>
    </row>
    <row r="12" spans="1:8" x14ac:dyDescent="0.25">
      <c r="A12" s="34" t="s">
        <v>15</v>
      </c>
      <c r="B12" s="48">
        <v>124729.952</v>
      </c>
      <c r="C12" s="48">
        <v>812221.23400000005</v>
      </c>
      <c r="D12" s="49" t="s">
        <v>77</v>
      </c>
      <c r="E12" s="50">
        <v>294386.37300000002</v>
      </c>
      <c r="F12" s="50">
        <v>1244889.986</v>
      </c>
      <c r="G12" s="49" t="s">
        <v>77</v>
      </c>
    </row>
    <row r="13" spans="1:8" x14ac:dyDescent="0.25">
      <c r="A13" s="34" t="s">
        <v>16</v>
      </c>
      <c r="B13" s="48">
        <v>131995.883</v>
      </c>
      <c r="C13" s="48">
        <v>-4993.2299999999996</v>
      </c>
      <c r="D13" s="49" t="s">
        <v>10</v>
      </c>
      <c r="E13" s="50">
        <v>209830.91699999999</v>
      </c>
      <c r="F13" s="50">
        <v>15278.93</v>
      </c>
      <c r="G13" s="51">
        <v>7.2815437393337037</v>
      </c>
    </row>
    <row r="14" spans="1:8" x14ac:dyDescent="0.25">
      <c r="A14" s="34" t="s">
        <v>17</v>
      </c>
      <c r="B14" s="48">
        <v>731371.91099999996</v>
      </c>
      <c r="C14" s="48">
        <v>241206.64600000001</v>
      </c>
      <c r="D14" s="49">
        <v>32.980025944693416</v>
      </c>
      <c r="E14" s="50">
        <v>1106846.885</v>
      </c>
      <c r="F14" s="50">
        <v>434608.815</v>
      </c>
      <c r="G14" s="51">
        <v>39.265486571794433</v>
      </c>
    </row>
    <row r="15" spans="1:8" x14ac:dyDescent="0.25">
      <c r="A15" s="34" t="s">
        <v>18</v>
      </c>
      <c r="B15" s="48">
        <v>125054.147</v>
      </c>
      <c r="C15" s="48">
        <v>774438.87100000004</v>
      </c>
      <c r="D15" s="49" t="s">
        <v>77</v>
      </c>
      <c r="E15" s="50">
        <v>294919.723</v>
      </c>
      <c r="F15" s="50">
        <v>1200591.737</v>
      </c>
      <c r="G15" s="49" t="s">
        <v>77</v>
      </c>
    </row>
    <row r="16" spans="1:8" x14ac:dyDescent="0.25">
      <c r="A16" s="39" t="s">
        <v>19</v>
      </c>
      <c r="B16" s="52">
        <v>606317.76399999997</v>
      </c>
      <c r="C16" s="53">
        <v>-533232.22499999998</v>
      </c>
      <c r="D16" s="54" t="s">
        <v>10</v>
      </c>
      <c r="E16" s="55">
        <v>811927.16200000001</v>
      </c>
      <c r="F16" s="56">
        <v>-765982.92200000002</v>
      </c>
      <c r="G16" s="57" t="s">
        <v>10</v>
      </c>
    </row>
    <row r="17" spans="1:8" x14ac:dyDescent="0.25">
      <c r="A17" s="34" t="s">
        <v>21</v>
      </c>
      <c r="B17" s="48">
        <v>1272865.6910000001</v>
      </c>
      <c r="C17" s="48">
        <v>396055.22700000001</v>
      </c>
      <c r="D17" s="49">
        <v>31.115240971641523</v>
      </c>
      <c r="E17" s="50">
        <v>2324801.2949999999</v>
      </c>
      <c r="F17" s="50">
        <v>910302.19299999997</v>
      </c>
      <c r="G17" s="51">
        <v>39.15612895423822</v>
      </c>
    </row>
    <row r="18" spans="1:8" x14ac:dyDescent="0.25">
      <c r="A18" s="34" t="s">
        <v>22</v>
      </c>
      <c r="B18" s="48">
        <v>132323.21900000001</v>
      </c>
      <c r="C18" s="48">
        <v>132513.231</v>
      </c>
      <c r="D18" s="49">
        <v>100.14359686942016</v>
      </c>
      <c r="E18" s="50">
        <v>360608.23599999998</v>
      </c>
      <c r="F18" s="50">
        <v>357890.07500000001</v>
      </c>
      <c r="G18" s="51">
        <v>99.246228807708107</v>
      </c>
    </row>
    <row r="19" spans="1:8" x14ac:dyDescent="0.25">
      <c r="A19" s="34" t="s">
        <v>41</v>
      </c>
      <c r="B19" s="48">
        <v>206944.215</v>
      </c>
      <c r="C19" s="48">
        <v>112751.20699999999</v>
      </c>
      <c r="D19" s="49">
        <v>54.483865132446439</v>
      </c>
      <c r="E19" s="50">
        <v>531905.65599999996</v>
      </c>
      <c r="F19" s="50">
        <v>230424.307</v>
      </c>
      <c r="G19" s="51">
        <v>43.320522051376727</v>
      </c>
    </row>
    <row r="20" spans="1:8" x14ac:dyDescent="0.25">
      <c r="A20" s="39" t="s">
        <v>20</v>
      </c>
      <c r="B20" s="52">
        <v>6179.6112631189362</v>
      </c>
      <c r="C20" s="52">
        <v>5438.4842274978973</v>
      </c>
      <c r="D20" s="54">
        <v>88.006898750343382</v>
      </c>
      <c r="E20" s="55">
        <v>5751.0530282434675</v>
      </c>
      <c r="F20" s="55">
        <v>5284.0770502645501</v>
      </c>
      <c r="G20" s="57">
        <v>91.880165672519539</v>
      </c>
    </row>
    <row r="21" spans="1:8" x14ac:dyDescent="0.25">
      <c r="A21" s="7" t="s">
        <v>74</v>
      </c>
      <c r="B21" s="30"/>
      <c r="C21" s="30"/>
      <c r="D21" s="30"/>
      <c r="E21" s="30"/>
      <c r="H21" s="30"/>
    </row>
    <row r="41" ht="14.25" customHeight="1" x14ac:dyDescent="0.25"/>
  </sheetData>
  <mergeCells count="4">
    <mergeCell ref="A5:A6"/>
    <mergeCell ref="B5:D5"/>
    <mergeCell ref="E5:G5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"/>
  <sheetViews>
    <sheetView workbookViewId="0">
      <selection activeCell="A4" sqref="A4:F4"/>
    </sheetView>
  </sheetViews>
  <sheetFormatPr defaultColWidth="8.85546875" defaultRowHeight="14.25" x14ac:dyDescent="0.2"/>
  <cols>
    <col min="1" max="1" width="12.85546875" style="2" customWidth="1"/>
    <col min="2" max="2" width="31.140625" style="2" customWidth="1"/>
    <col min="3" max="3" width="16.85546875" style="2" customWidth="1"/>
    <col min="4" max="4" width="10.140625" style="2" customWidth="1"/>
    <col min="5" max="5" width="11.140625" style="2" customWidth="1"/>
    <col min="6" max="6" width="9.28515625" style="2" bestFit="1" customWidth="1"/>
    <col min="7" max="16384" width="8.85546875" style="2"/>
  </cols>
  <sheetData>
    <row r="3" spans="1:7" s="24" customFormat="1" ht="12.75" x14ac:dyDescent="0.2">
      <c r="A3" s="14" t="s">
        <v>90</v>
      </c>
      <c r="B3" s="68"/>
      <c r="C3" s="45"/>
      <c r="D3" s="45"/>
      <c r="E3" s="45"/>
      <c r="F3" s="45"/>
    </row>
    <row r="4" spans="1:7" s="6" customFormat="1" ht="15" x14ac:dyDescent="0.25">
      <c r="A4" s="108" t="s">
        <v>73</v>
      </c>
      <c r="B4" s="113"/>
      <c r="C4" s="113"/>
      <c r="D4" s="113"/>
      <c r="E4" s="113"/>
      <c r="F4" s="113"/>
    </row>
    <row r="5" spans="1:7" ht="34.9" customHeight="1" x14ac:dyDescent="0.25">
      <c r="A5" s="69" t="s">
        <v>0</v>
      </c>
      <c r="B5" s="70" t="s">
        <v>24</v>
      </c>
      <c r="C5" s="69" t="s">
        <v>25</v>
      </c>
      <c r="D5" s="69" t="s">
        <v>11</v>
      </c>
      <c r="E5" s="69" t="s">
        <v>12</v>
      </c>
      <c r="F5" s="69" t="s">
        <v>27</v>
      </c>
      <c r="G5"/>
    </row>
    <row r="6" spans="1:7" ht="15" x14ac:dyDescent="0.25">
      <c r="A6" s="71">
        <v>61063868086</v>
      </c>
      <c r="B6" s="8" t="s">
        <v>38</v>
      </c>
      <c r="C6" s="78" t="s">
        <v>2</v>
      </c>
      <c r="D6" s="9">
        <v>38</v>
      </c>
      <c r="E6" s="10">
        <v>300545.076</v>
      </c>
      <c r="F6" s="72">
        <v>-35686.506999999998</v>
      </c>
      <c r="G6"/>
    </row>
    <row r="7" spans="1:7" ht="15" x14ac:dyDescent="0.25">
      <c r="A7" s="71">
        <v>36390325978</v>
      </c>
      <c r="B7" s="8" t="s">
        <v>39</v>
      </c>
      <c r="C7" s="71" t="s">
        <v>2</v>
      </c>
      <c r="D7" s="9">
        <v>303</v>
      </c>
      <c r="E7" s="10">
        <v>283042.11599999998</v>
      </c>
      <c r="F7" s="10">
        <v>19047.776000000002</v>
      </c>
      <c r="G7"/>
    </row>
    <row r="8" spans="1:7" ht="15" x14ac:dyDescent="0.25">
      <c r="A8" s="71">
        <v>22797775374</v>
      </c>
      <c r="B8" s="8" t="s">
        <v>37</v>
      </c>
      <c r="C8" s="71" t="s">
        <v>2</v>
      </c>
      <c r="D8" s="9">
        <v>691</v>
      </c>
      <c r="E8" s="10">
        <v>156611.46299999999</v>
      </c>
      <c r="F8" s="72">
        <v>-87769.445000000007</v>
      </c>
      <c r="G8"/>
    </row>
    <row r="9" spans="1:7" ht="15" customHeight="1" x14ac:dyDescent="0.25">
      <c r="A9" s="71">
        <v>68907889567</v>
      </c>
      <c r="B9" s="8" t="s">
        <v>60</v>
      </c>
      <c r="C9" s="71" t="s">
        <v>2</v>
      </c>
      <c r="D9" s="9">
        <v>81</v>
      </c>
      <c r="E9" s="10">
        <v>89651.876999999993</v>
      </c>
      <c r="F9" s="73">
        <v>5426.4979999999996</v>
      </c>
      <c r="G9"/>
    </row>
    <row r="10" spans="1:7" ht="15" customHeight="1" x14ac:dyDescent="0.25">
      <c r="A10" s="71">
        <v>46889088938</v>
      </c>
      <c r="B10" s="8" t="s">
        <v>58</v>
      </c>
      <c r="C10" s="78" t="s">
        <v>2</v>
      </c>
      <c r="D10" s="9">
        <v>173</v>
      </c>
      <c r="E10" s="10">
        <v>86149.217000000004</v>
      </c>
      <c r="F10" s="10">
        <v>1267.24</v>
      </c>
      <c r="G10"/>
    </row>
    <row r="11" spans="1:7" ht="15" customHeight="1" x14ac:dyDescent="0.25">
      <c r="A11" s="71">
        <v>60216477432</v>
      </c>
      <c r="B11" s="8" t="s">
        <v>61</v>
      </c>
      <c r="C11" s="78" t="s">
        <v>2</v>
      </c>
      <c r="D11" s="9">
        <v>160</v>
      </c>
      <c r="E11" s="10">
        <v>81854.130999999994</v>
      </c>
      <c r="F11" s="10">
        <v>402.17399999999998</v>
      </c>
      <c r="G11"/>
    </row>
    <row r="12" spans="1:7" ht="15" customHeight="1" x14ac:dyDescent="0.25">
      <c r="A12" s="71">
        <v>36411681446</v>
      </c>
      <c r="B12" s="8" t="s">
        <v>45</v>
      </c>
      <c r="C12" s="78" t="s">
        <v>57</v>
      </c>
      <c r="D12" s="9">
        <v>297</v>
      </c>
      <c r="E12" s="10">
        <v>67444.05</v>
      </c>
      <c r="F12" s="10">
        <v>75.385999999999996</v>
      </c>
      <c r="G12"/>
    </row>
    <row r="13" spans="1:7" ht="15" customHeight="1" x14ac:dyDescent="0.25">
      <c r="A13" s="77" t="s">
        <v>80</v>
      </c>
      <c r="B13" s="8" t="s">
        <v>46</v>
      </c>
      <c r="C13" s="78" t="s">
        <v>2</v>
      </c>
      <c r="D13" s="9">
        <v>192</v>
      </c>
      <c r="E13" s="10">
        <v>65098.565999999999</v>
      </c>
      <c r="F13" s="72">
        <v>-15730.591</v>
      </c>
      <c r="G13"/>
    </row>
    <row r="14" spans="1:7" ht="15" x14ac:dyDescent="0.25">
      <c r="A14" s="71">
        <v>88524880809</v>
      </c>
      <c r="B14" s="8" t="s">
        <v>44</v>
      </c>
      <c r="C14" s="78" t="s">
        <v>2</v>
      </c>
      <c r="D14" s="9">
        <v>0</v>
      </c>
      <c r="E14" s="10">
        <v>63530.125</v>
      </c>
      <c r="F14" s="10">
        <v>11531.43</v>
      </c>
      <c r="G14"/>
    </row>
    <row r="15" spans="1:7" ht="15" x14ac:dyDescent="0.25">
      <c r="A15" s="77" t="s">
        <v>81</v>
      </c>
      <c r="B15" s="8" t="s">
        <v>59</v>
      </c>
      <c r="C15" s="78" t="s">
        <v>2</v>
      </c>
      <c r="D15" s="9">
        <v>1</v>
      </c>
      <c r="E15" s="10">
        <v>49505.775999999998</v>
      </c>
      <c r="F15" s="10">
        <v>2701.9769999999999</v>
      </c>
      <c r="G15"/>
    </row>
    <row r="16" spans="1:7" x14ac:dyDescent="0.2">
      <c r="A16" s="117" t="s">
        <v>78</v>
      </c>
      <c r="B16" s="118"/>
      <c r="C16" s="118"/>
      <c r="D16" s="74">
        <f>SUM(D6:D14)</f>
        <v>1935</v>
      </c>
      <c r="E16" s="74">
        <v>1243432</v>
      </c>
      <c r="F16" s="75">
        <f>SUM(F6:F15)</f>
        <v>-98734.06200000002</v>
      </c>
    </row>
    <row r="17" spans="1:6" x14ac:dyDescent="0.2">
      <c r="A17" s="119" t="s">
        <v>62</v>
      </c>
      <c r="B17" s="120"/>
      <c r="C17" s="120"/>
      <c r="D17" s="3">
        <v>10699</v>
      </c>
      <c r="E17" s="3">
        <v>4010314.7560000001</v>
      </c>
      <c r="F17" s="76">
        <v>-533232.22499999998</v>
      </c>
    </row>
    <row r="18" spans="1:6" ht="15" customHeight="1" x14ac:dyDescent="0.2">
      <c r="A18" s="115" t="s">
        <v>47</v>
      </c>
      <c r="B18" s="116"/>
      <c r="C18" s="116"/>
      <c r="D18" s="79">
        <f>D16/D17</f>
        <v>0.18085802411440322</v>
      </c>
      <c r="E18" s="79">
        <f>E16/E17</f>
        <v>0.31005845567100421</v>
      </c>
      <c r="F18" s="79">
        <f>F16/F17</f>
        <v>0.18516146881408008</v>
      </c>
    </row>
    <row r="19" spans="1:6" s="20" customFormat="1" ht="13.5" customHeight="1" x14ac:dyDescent="0.2">
      <c r="A19" s="114" t="s">
        <v>74</v>
      </c>
      <c r="B19" s="114"/>
      <c r="C19" s="114"/>
      <c r="D19" s="114"/>
      <c r="E19" s="19"/>
      <c r="F19" s="19"/>
    </row>
    <row r="20" spans="1:6" s="20" customFormat="1" ht="14.25" customHeight="1" x14ac:dyDescent="0.2">
      <c r="A20" s="17"/>
      <c r="B20" s="18"/>
      <c r="C20" s="18"/>
      <c r="D20" s="19"/>
      <c r="E20" s="19"/>
      <c r="F20" s="19"/>
    </row>
  </sheetData>
  <mergeCells count="5">
    <mergeCell ref="A4:F4"/>
    <mergeCell ref="A19:D19"/>
    <mergeCell ref="A18:C18"/>
    <mergeCell ref="A16:C16"/>
    <mergeCell ref="A17:C1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8"/>
  <sheetViews>
    <sheetView workbookViewId="0">
      <selection activeCell="A4" sqref="A4"/>
    </sheetView>
  </sheetViews>
  <sheetFormatPr defaultRowHeight="15" x14ac:dyDescent="0.25"/>
  <cols>
    <col min="1" max="1" width="9.85546875" customWidth="1"/>
    <col min="7" max="7" width="9.85546875" bestFit="1" customWidth="1"/>
    <col min="9" max="9" width="12.42578125" customWidth="1"/>
  </cols>
  <sheetData>
    <row r="3" spans="1:11" s="27" customFormat="1" x14ac:dyDescent="0.25">
      <c r="A3" s="14" t="s">
        <v>91</v>
      </c>
      <c r="B3" s="80"/>
      <c r="C3" s="15"/>
      <c r="D3" s="15"/>
      <c r="E3" s="15"/>
      <c r="F3" s="15"/>
      <c r="G3" s="15"/>
      <c r="H3" s="15"/>
      <c r="I3" s="15"/>
      <c r="J3" s="15"/>
      <c r="K3" s="81"/>
    </row>
    <row r="4" spans="1:11" x14ac:dyDescent="0.25">
      <c r="A4" s="21"/>
      <c r="B4" s="15"/>
      <c r="C4" s="15"/>
      <c r="D4" s="15"/>
      <c r="E4" s="15"/>
      <c r="F4" s="15"/>
      <c r="G4" s="15"/>
      <c r="H4" s="15"/>
      <c r="I4" s="121" t="s">
        <v>48</v>
      </c>
      <c r="J4" s="122"/>
      <c r="K4" s="81"/>
    </row>
    <row r="5" spans="1:11" x14ac:dyDescent="0.25">
      <c r="A5" s="123" t="s">
        <v>49</v>
      </c>
      <c r="B5" s="123" t="s">
        <v>9</v>
      </c>
      <c r="C5" s="123"/>
      <c r="D5" s="123"/>
      <c r="E5" s="123" t="s">
        <v>11</v>
      </c>
      <c r="F5" s="124"/>
      <c r="G5" s="123" t="s">
        <v>12</v>
      </c>
      <c r="H5" s="123"/>
      <c r="I5" s="123" t="s">
        <v>50</v>
      </c>
      <c r="J5" s="123"/>
    </row>
    <row r="6" spans="1:11" ht="31.5" x14ac:dyDescent="0.25">
      <c r="A6" s="123"/>
      <c r="B6" s="22" t="s">
        <v>51</v>
      </c>
      <c r="C6" s="23" t="s">
        <v>52</v>
      </c>
      <c r="D6" s="23" t="s">
        <v>53</v>
      </c>
      <c r="E6" s="22" t="s">
        <v>51</v>
      </c>
      <c r="F6" s="23" t="s">
        <v>52</v>
      </c>
      <c r="G6" s="22" t="s">
        <v>54</v>
      </c>
      <c r="H6" s="23" t="s">
        <v>52</v>
      </c>
      <c r="I6" s="23" t="s">
        <v>54</v>
      </c>
      <c r="J6" s="23" t="s">
        <v>52</v>
      </c>
    </row>
    <row r="7" spans="1:11" x14ac:dyDescent="0.25">
      <c r="A7" s="82" t="s">
        <v>2</v>
      </c>
      <c r="B7" s="83">
        <v>2336</v>
      </c>
      <c r="C7" s="84">
        <v>7</v>
      </c>
      <c r="D7" s="85">
        <v>6</v>
      </c>
      <c r="E7" s="83">
        <v>10699</v>
      </c>
      <c r="F7" s="84">
        <v>11</v>
      </c>
      <c r="G7" s="83">
        <v>4010314.7560000001</v>
      </c>
      <c r="H7" s="84">
        <v>22</v>
      </c>
      <c r="I7" s="86">
        <v>-533232.22499999998</v>
      </c>
      <c r="J7" s="87">
        <v>556</v>
      </c>
    </row>
    <row r="8" spans="1:11" x14ac:dyDescent="0.25">
      <c r="A8" s="7" t="s">
        <v>74</v>
      </c>
    </row>
  </sheetData>
  <mergeCells count="6">
    <mergeCell ref="I4:J4"/>
    <mergeCell ref="A5:A6"/>
    <mergeCell ref="B5:D5"/>
    <mergeCell ref="E5:F5"/>
    <mergeCell ref="G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4"/>
  <sheetViews>
    <sheetView workbookViewId="0">
      <selection activeCell="A10" sqref="A10"/>
    </sheetView>
  </sheetViews>
  <sheetFormatPr defaultColWidth="8.85546875" defaultRowHeight="14.25" x14ac:dyDescent="0.2"/>
  <cols>
    <col min="1" max="1" width="15.7109375" style="1" customWidth="1"/>
    <col min="2" max="2" width="17.140625" style="1" customWidth="1"/>
    <col min="3" max="16384" width="8.85546875" style="1"/>
  </cols>
  <sheetData>
    <row r="3" spans="1:16" s="29" customFormat="1" ht="15.75" customHeight="1" x14ac:dyDescent="0.2">
      <c r="A3" s="14" t="s">
        <v>82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</row>
    <row r="4" spans="1:16" x14ac:dyDescent="0.2">
      <c r="N4" s="11"/>
      <c r="O4" s="12"/>
    </row>
    <row r="5" spans="1:16" ht="22.5" customHeight="1" x14ac:dyDescent="0.2">
      <c r="A5" s="88" t="s">
        <v>56</v>
      </c>
      <c r="B5" s="88" t="s">
        <v>26</v>
      </c>
      <c r="M5" s="126" t="s">
        <v>83</v>
      </c>
      <c r="N5" s="126"/>
      <c r="O5" s="126"/>
    </row>
    <row r="6" spans="1:16" x14ac:dyDescent="0.2">
      <c r="A6" s="89" t="s">
        <v>2</v>
      </c>
      <c r="B6" s="92">
        <v>5438</v>
      </c>
    </row>
    <row r="7" spans="1:16" x14ac:dyDescent="0.2">
      <c r="A7" s="90" t="s">
        <v>4</v>
      </c>
      <c r="B7" s="93">
        <v>5284</v>
      </c>
    </row>
    <row r="8" spans="1:16" x14ac:dyDescent="0.2">
      <c r="A8" s="91" t="s">
        <v>3</v>
      </c>
      <c r="B8" s="94">
        <v>5971</v>
      </c>
    </row>
    <row r="22" spans="3:14" s="13" customFormat="1" ht="15" x14ac:dyDescent="0.25">
      <c r="C22" s="125" t="s">
        <v>75</v>
      </c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</row>
    <row r="24" spans="3:14" x14ac:dyDescent="0.2">
      <c r="H24" s="4"/>
    </row>
    <row r="25" spans="3:14" x14ac:dyDescent="0.2">
      <c r="H25" s="4"/>
    </row>
    <row r="34" spans="5:5" x14ac:dyDescent="0.2">
      <c r="E34" s="29"/>
    </row>
  </sheetData>
  <mergeCells count="2">
    <mergeCell ref="C22:N22"/>
    <mergeCell ref="M5:O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"/>
  <sheetViews>
    <sheetView workbookViewId="0">
      <selection activeCell="A4" sqref="A4:F4"/>
    </sheetView>
  </sheetViews>
  <sheetFormatPr defaultColWidth="8.85546875" defaultRowHeight="14.25" x14ac:dyDescent="0.2"/>
  <cols>
    <col min="1" max="1" width="12.140625" style="2" customWidth="1"/>
    <col min="2" max="2" width="30.42578125" style="2" customWidth="1"/>
    <col min="3" max="3" width="10.7109375" style="2" customWidth="1"/>
    <col min="4" max="4" width="10.140625" style="2" customWidth="1"/>
    <col min="5" max="5" width="9.85546875" style="2" customWidth="1"/>
    <col min="6" max="6" width="9.28515625" style="2" bestFit="1" customWidth="1"/>
    <col min="7" max="16384" width="8.85546875" style="2"/>
  </cols>
  <sheetData>
    <row r="3" spans="1:7" s="24" customFormat="1" ht="12" customHeight="1" x14ac:dyDescent="0.2">
      <c r="A3" s="14" t="s">
        <v>84</v>
      </c>
      <c r="B3" s="68"/>
      <c r="C3" s="45"/>
      <c r="D3" s="45"/>
      <c r="E3" s="45"/>
      <c r="F3" s="45"/>
    </row>
    <row r="4" spans="1:7" s="6" customFormat="1" ht="15" x14ac:dyDescent="0.25">
      <c r="A4" s="108" t="s">
        <v>48</v>
      </c>
      <c r="B4" s="113"/>
      <c r="C4" s="113"/>
      <c r="D4" s="113"/>
      <c r="E4" s="113"/>
      <c r="F4" s="113"/>
    </row>
    <row r="5" spans="1:7" ht="34.9" customHeight="1" x14ac:dyDescent="0.25">
      <c r="A5" s="69" t="s">
        <v>0</v>
      </c>
      <c r="B5" s="70" t="s">
        <v>24</v>
      </c>
      <c r="C5" s="69" t="s">
        <v>25</v>
      </c>
      <c r="D5" s="69" t="s">
        <v>11</v>
      </c>
      <c r="E5" s="69" t="s">
        <v>12</v>
      </c>
      <c r="F5" s="69" t="s">
        <v>43</v>
      </c>
      <c r="G5"/>
    </row>
    <row r="6" spans="1:7" ht="15" x14ac:dyDescent="0.25">
      <c r="A6" s="71">
        <v>36390325978</v>
      </c>
      <c r="B6" s="8" t="s">
        <v>39</v>
      </c>
      <c r="C6" s="78" t="s">
        <v>2</v>
      </c>
      <c r="D6" s="9">
        <v>303</v>
      </c>
      <c r="E6" s="10">
        <v>283042.11599999998</v>
      </c>
      <c r="F6" s="10">
        <v>19047.776000000002</v>
      </c>
      <c r="G6"/>
    </row>
    <row r="7" spans="1:7" ht="15" x14ac:dyDescent="0.25">
      <c r="A7" s="71">
        <v>88524880809</v>
      </c>
      <c r="B7" s="8" t="s">
        <v>44</v>
      </c>
      <c r="C7" s="71" t="s">
        <v>2</v>
      </c>
      <c r="D7" s="9">
        <v>0</v>
      </c>
      <c r="E7" s="10">
        <v>63530.125</v>
      </c>
      <c r="F7" s="10">
        <v>11531.43</v>
      </c>
      <c r="G7"/>
    </row>
    <row r="8" spans="1:7" ht="15" x14ac:dyDescent="0.25">
      <c r="A8" s="71" t="s">
        <v>70</v>
      </c>
      <c r="B8" s="8" t="s">
        <v>63</v>
      </c>
      <c r="C8" s="71" t="s">
        <v>2</v>
      </c>
      <c r="D8" s="9">
        <v>25</v>
      </c>
      <c r="E8" s="10">
        <v>18258.359</v>
      </c>
      <c r="F8" s="10">
        <v>7922.6279999999997</v>
      </c>
      <c r="G8"/>
    </row>
    <row r="9" spans="1:7" ht="15" customHeight="1" x14ac:dyDescent="0.25">
      <c r="A9" s="71">
        <v>23131096447</v>
      </c>
      <c r="B9" s="8" t="s">
        <v>64</v>
      </c>
      <c r="C9" s="71" t="s">
        <v>28</v>
      </c>
      <c r="D9" s="9">
        <v>1</v>
      </c>
      <c r="E9" s="10">
        <v>8434</v>
      </c>
      <c r="F9" s="10">
        <v>7524.5410000000002</v>
      </c>
      <c r="G9"/>
    </row>
    <row r="10" spans="1:7" ht="15" customHeight="1" x14ac:dyDescent="0.25">
      <c r="A10" s="71">
        <v>54667073989</v>
      </c>
      <c r="B10" s="8" t="s">
        <v>65</v>
      </c>
      <c r="C10" s="78" t="s">
        <v>2</v>
      </c>
      <c r="D10" s="9">
        <v>16</v>
      </c>
      <c r="E10" s="10">
        <v>17301.03</v>
      </c>
      <c r="F10" s="10">
        <v>5699.58</v>
      </c>
      <c r="G10"/>
    </row>
    <row r="11" spans="1:7" ht="15" customHeight="1" x14ac:dyDescent="0.25">
      <c r="A11" s="71">
        <v>68907889567</v>
      </c>
      <c r="B11" s="8" t="s">
        <v>60</v>
      </c>
      <c r="C11" s="78" t="s">
        <v>2</v>
      </c>
      <c r="D11" s="9">
        <v>81</v>
      </c>
      <c r="E11" s="10">
        <v>89651.876999999993</v>
      </c>
      <c r="F11" s="10">
        <v>5426.4979999999996</v>
      </c>
      <c r="G11"/>
    </row>
    <row r="12" spans="1:7" ht="15" customHeight="1" x14ac:dyDescent="0.25">
      <c r="A12" s="71">
        <v>53640538905</v>
      </c>
      <c r="B12" s="8" t="s">
        <v>66</v>
      </c>
      <c r="C12" s="78" t="s">
        <v>2</v>
      </c>
      <c r="D12" s="9">
        <v>22</v>
      </c>
      <c r="E12" s="10">
        <v>18172.291000000001</v>
      </c>
      <c r="F12" s="10">
        <v>4651.3360000000002</v>
      </c>
      <c r="G12"/>
    </row>
    <row r="13" spans="1:7" ht="15" x14ac:dyDescent="0.25">
      <c r="A13" s="71">
        <v>68253997791</v>
      </c>
      <c r="B13" s="8" t="s">
        <v>69</v>
      </c>
      <c r="C13" s="78" t="s">
        <v>2</v>
      </c>
      <c r="D13" s="9">
        <v>37</v>
      </c>
      <c r="E13" s="10">
        <v>27119.962</v>
      </c>
      <c r="F13" s="10">
        <v>4053.1610000000001</v>
      </c>
      <c r="G13"/>
    </row>
    <row r="14" spans="1:7" ht="15" x14ac:dyDescent="0.25">
      <c r="A14" s="71" t="s">
        <v>71</v>
      </c>
      <c r="B14" s="8" t="s">
        <v>67</v>
      </c>
      <c r="C14" s="78" t="s">
        <v>2</v>
      </c>
      <c r="D14" s="9">
        <v>9</v>
      </c>
      <c r="E14" s="10">
        <v>34707.96</v>
      </c>
      <c r="F14" s="10">
        <v>3722.5720000000001</v>
      </c>
      <c r="G14"/>
    </row>
    <row r="15" spans="1:7" ht="15" x14ac:dyDescent="0.25">
      <c r="A15" s="71">
        <v>72636720165</v>
      </c>
      <c r="B15" s="8" t="s">
        <v>68</v>
      </c>
      <c r="C15" s="78" t="s">
        <v>72</v>
      </c>
      <c r="D15" s="9">
        <v>0</v>
      </c>
      <c r="E15" s="10">
        <v>3679.6019999999999</v>
      </c>
      <c r="F15" s="10">
        <v>3569.9810000000002</v>
      </c>
      <c r="G15"/>
    </row>
    <row r="16" spans="1:7" x14ac:dyDescent="0.2">
      <c r="A16" s="117" t="s">
        <v>42</v>
      </c>
      <c r="B16" s="118"/>
      <c r="C16" s="118"/>
      <c r="D16" s="74">
        <f>SUM(D6:D15)</f>
        <v>494</v>
      </c>
      <c r="E16" s="74">
        <v>563897</v>
      </c>
      <c r="F16" s="74">
        <v>73150</v>
      </c>
    </row>
    <row r="17" spans="1:6" x14ac:dyDescent="0.2">
      <c r="A17" s="119" t="s">
        <v>62</v>
      </c>
      <c r="B17" s="120"/>
      <c r="C17" s="120"/>
      <c r="D17" s="3">
        <v>10699</v>
      </c>
      <c r="E17" s="3">
        <v>4010315</v>
      </c>
      <c r="F17" s="3">
        <v>241207</v>
      </c>
    </row>
    <row r="18" spans="1:6" x14ac:dyDescent="0.2">
      <c r="A18" s="115" t="s">
        <v>47</v>
      </c>
      <c r="B18" s="116"/>
      <c r="C18" s="116"/>
      <c r="D18" s="79">
        <f>D16/D17</f>
        <v>4.6172539489671933E-2</v>
      </c>
      <c r="E18" s="79">
        <f>E16/E17</f>
        <v>0.14061164771345891</v>
      </c>
      <c r="F18" s="79">
        <f>F16/F17</f>
        <v>0.30326648894932567</v>
      </c>
    </row>
    <row r="19" spans="1:6" s="20" customFormat="1" x14ac:dyDescent="0.2">
      <c r="A19" s="114" t="s">
        <v>74</v>
      </c>
      <c r="B19" s="114"/>
      <c r="C19" s="114"/>
      <c r="D19" s="114"/>
      <c r="E19" s="19"/>
      <c r="F19" s="19"/>
    </row>
    <row r="20" spans="1:6" s="20" customFormat="1" x14ac:dyDescent="0.2">
      <c r="A20" s="26"/>
      <c r="B20" s="26"/>
      <c r="C20" s="26"/>
      <c r="D20" s="26"/>
      <c r="E20" s="19"/>
      <c r="F20" s="19"/>
    </row>
  </sheetData>
  <mergeCells count="5">
    <mergeCell ref="A4:F4"/>
    <mergeCell ref="A19:D19"/>
    <mergeCell ref="A16:C16"/>
    <mergeCell ref="A17:C17"/>
    <mergeCell ref="A18:C18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Grafikon 1</vt:lpstr>
      <vt:lpstr>Tablica 1</vt:lpstr>
      <vt:lpstr>Tablica 2</vt:lpstr>
      <vt:lpstr>Tablica 3 </vt:lpstr>
      <vt:lpstr>Tablica 4</vt:lpstr>
      <vt:lpstr>Grafikon 2</vt:lpstr>
      <vt:lpstr>Tablica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2016-01-22T12:24:05Z</dcterms:created>
  <dcterms:modified xsi:type="dcterms:W3CDTF">2022-01-31T11:37:04Z</dcterms:modified>
</cp:coreProperties>
</file>