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2995" windowHeight="9915"/>
  </bookViews>
  <sheets>
    <sheet name="Tablica 1" sheetId="1" r:id="rId1"/>
    <sheet name="Tablica 2" sheetId="2" r:id="rId2"/>
    <sheet name="Tablica 3" sheetId="6" r:id="rId3"/>
  </sheets>
  <definedNames>
    <definedName name="_ftn1" localSheetId="1">'Tablica 2'!#REF!</definedName>
    <definedName name="_ftnref1" localSheetId="1">'Tablica 2'!$D$5</definedName>
  </definedNames>
  <calcPr calcId="145621"/>
</workbook>
</file>

<file path=xl/calcChain.xml><?xml version="1.0" encoding="utf-8"?>
<calcChain xmlns="http://schemas.openxmlformats.org/spreadsheetml/2006/main">
  <c r="F6" i="6" l="1"/>
  <c r="G16" i="6" l="1"/>
  <c r="F17" i="6" l="1"/>
  <c r="F7" i="6"/>
  <c r="F8" i="6"/>
  <c r="F9" i="6"/>
  <c r="F10" i="6"/>
  <c r="F11" i="6"/>
  <c r="F12" i="6"/>
  <c r="F13" i="6"/>
  <c r="F14" i="6"/>
  <c r="F15" i="6"/>
  <c r="E16" i="6"/>
  <c r="F16" i="6" s="1"/>
</calcChain>
</file>

<file path=xl/sharedStrings.xml><?xml version="1.0" encoding="utf-8"?>
<sst xmlns="http://schemas.openxmlformats.org/spreadsheetml/2006/main" count="107" uniqueCount="72">
  <si>
    <t>Opis</t>
  </si>
  <si>
    <t>Ukupno područje djelatnosti H</t>
  </si>
  <si>
    <t>NKD 49 Kopneni prijevoz i cjevovodni transport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</si>
  <si>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</si>
  <si>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</si>
  <si>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</si>
  <si>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</si>
  <si>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</si>
  <si>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</si>
  <si>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</si>
  <si>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</si>
  <si>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</si>
  <si>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</si>
  <si>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</si>
  <si>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</si>
  <si>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 xml:space="preserve">Konsolidirani financijski rezultat – dobit (+) ili gubitak (-) razdoblja </t>
  </si>
  <si>
    <t>Izvoz</t>
  </si>
  <si>
    <t>Uvoz</t>
  </si>
  <si>
    <t>Trgovinski saldo</t>
  </si>
  <si>
    <t>Prosječna mjesečna neto plaća po zaposlenom</t>
  </si>
  <si>
    <t>-</t>
  </si>
  <si>
    <t>(iznosi u tisućama kuna, prosječne plaće u kunama)</t>
  </si>
  <si>
    <t>NKD 49.3 Ostali kopneni prijevoz putnika</t>
  </si>
  <si>
    <t>NKD 49.32 Taksi služba</t>
  </si>
  <si>
    <t>NKD 49.39 Ostali kopneni prijevoz putnika, d. n.</t>
  </si>
  <si>
    <t>NKD 49.31 Gradski i prigradski kopneni prijevoz putnika</t>
  </si>
  <si>
    <t>Konsolidirani finan. rezultat – dobit (+) ili gubitak (-) razd.</t>
  </si>
  <si>
    <t>OIB</t>
  </si>
  <si>
    <t>Sjedište</t>
  </si>
  <si>
    <t>Dobit ili gubitak razdoblja</t>
  </si>
  <si>
    <t xml:space="preserve">2019. </t>
  </si>
  <si>
    <t xml:space="preserve">2020. </t>
  </si>
  <si>
    <t>Tablica 1. Broj poduzetnika, broj zaposlenih te osnovni financijski rezultati poslovanja poduzetnika u području djelatnosti H i odjeljku djelatnosti NKD 49 u 2020. godini</t>
  </si>
  <si>
    <t>Izvor: Fina, Registar godišnjih financijskih izvještaja, obrada GFI-a za 2020. godinu</t>
  </si>
  <si>
    <t>Rang</t>
  </si>
  <si>
    <t>Naziv</t>
  </si>
  <si>
    <t>Udio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</si>
  <si>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</si>
  <si>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</si>
  <si>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</si>
  <si>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</si>
  <si>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</si>
  <si>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</si>
  <si>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</si>
  <si>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</si>
  <si>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</si>
  <si>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</si>
  <si>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top 10 poduzetnika po UP u djelatnosti 49.3</t>
  </si>
  <si>
    <t>Ukupno svi poduzetnici (1.632) u djelatnosti 49.3</t>
  </si>
  <si>
    <t>Bruto investicije samo u novu dugotrajnu imovinu</t>
  </si>
  <si>
    <t>(iznosi u tisućama kuna)</t>
  </si>
  <si>
    <t>Zagreb</t>
  </si>
  <si>
    <t>Čazma</t>
  </si>
  <si>
    <t>Cres</t>
  </si>
  <si>
    <t>Split</t>
  </si>
  <si>
    <t>Rijeka</t>
  </si>
  <si>
    <t>Pula</t>
  </si>
  <si>
    <t>Varaždin</t>
  </si>
  <si>
    <t>Krapina</t>
  </si>
  <si>
    <t>Osijek</t>
  </si>
  <si>
    <t>ZAGREBAČKI ELEKTRIČNI TRAMVAJ d.o.o.</t>
  </si>
  <si>
    <t>ČAZMATRANS PROMET d.o.o.</t>
  </si>
  <si>
    <t>AUTOTRANS d.d.</t>
  </si>
  <si>
    <t>PROMET d.o.o.</t>
  </si>
  <si>
    <t>KD AUTOTROLEJ d.o.o.</t>
  </si>
  <si>
    <t>FLIXBUS CEE SOUTH d.o.o.</t>
  </si>
  <si>
    <t>BRIONI d.o.o.</t>
  </si>
  <si>
    <t>VINCEK d.o.o.</t>
  </si>
  <si>
    <t>PRESEČKI GRUPA d.o.o.</t>
  </si>
  <si>
    <t>GRADSKI PRIJEVOZ PUTNIKA d.o.o.</t>
  </si>
  <si>
    <t>Tablica 3. TOP 10 poduzetnika u djelatnosti NKD 49.3, prema ukupnim prihodima u 2020. godini</t>
  </si>
  <si>
    <t>Tablica 2. Broj poduzetnika, broj zaposlenih te osnovni financijski rezultati poslovanja poduzetnika u skupini djelatnosti NKD 49.3 i razredima djelatnosti NKD 49.31, NKD 49.32, NKD 49.39 u 2020.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</si>
</sst>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0.0"/>
    <numFmt numFmtId="165" formatCode="0.0"/>
    <numFmt numFmtId="166" formatCode="#,##0_ ;[Red]\-#,##0\ "/>
    <numFmt numFmtId="167" formatCode="0.0%"/>
    <numFmt numFmtId="168" formatCode="#,##0_ ;\-#,##0\ "/>
  </numFmts>
  <fonts count="18" x14ac:knownFonts="1"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1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5" fillId="0" borderId="0" xfId="0" applyFont="1"/>
    <xf numFmtId="0" fontId="3" fillId="2" borderId="3" xfId="0" applyFont="1" applyFill="1" applyBorder="1" applyAlignment="1">
      <alignment vertical="center"/>
    </xf>
    <xf numFmtId="0" fontId="3" fillId="0" borderId="1" xfId="0" quotePrefix="1" applyNumberFormat="1" applyFont="1" applyBorder="1"/>
    <xf numFmtId="3" fontId="3" fillId="0" borderId="1" xfId="0" applyNumberFormat="1" applyFont="1" applyBorder="1"/>
    <xf numFmtId="3" fontId="7" fillId="5" borderId="3" xfId="0" applyNumberFormat="1" applyFont="1" applyFill="1" applyBorder="1" applyAlignment="1">
      <alignment horizontal="right" vertical="center"/>
    </xf>
    <xf numFmtId="164" fontId="7" fillId="5" borderId="3" xfId="0" applyNumberFormat="1" applyFont="1" applyFill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10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/>
    <xf numFmtId="166" fontId="8" fillId="0" borderId="2" xfId="0" applyNumberFormat="1" applyFont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3" fontId="7" fillId="5" borderId="5" xfId="0" applyNumberFormat="1" applyFont="1" applyFill="1" applyBorder="1" applyAlignment="1">
      <alignment horizontal="right" vertical="center"/>
    </xf>
    <xf numFmtId="164" fontId="7" fillId="5" borderId="5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4" fillId="8" borderId="1" xfId="0" applyFont="1" applyFill="1" applyBorder="1" applyAlignment="1">
      <alignment vertical="center"/>
    </xf>
    <xf numFmtId="3" fontId="8" fillId="8" borderId="1" xfId="0" applyNumberFormat="1" applyFont="1" applyFill="1" applyBorder="1" applyAlignment="1">
      <alignment horizontal="right" vertical="center"/>
    </xf>
    <xf numFmtId="3" fontId="9" fillId="8" borderId="1" xfId="0" applyNumberFormat="1" applyFont="1" applyFill="1" applyBorder="1" applyAlignment="1">
      <alignment horizontal="right" vertical="center"/>
    </xf>
    <xf numFmtId="164" fontId="8" fillId="8" borderId="1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8"/>
    </xf>
    <xf numFmtId="0" fontId="13" fillId="0" borderId="0" xfId="0" applyFont="1" applyAlignment="1">
      <alignment horizontal="left" vertical="center" indent="8"/>
    </xf>
    <xf numFmtId="0" fontId="14" fillId="0" borderId="0" xfId="0" applyFont="1"/>
    <xf numFmtId="0" fontId="15" fillId="0" borderId="0" xfId="0" applyFont="1" applyAlignment="1">
      <alignment horizontal="right" vertical="center" indent="8"/>
    </xf>
    <xf numFmtId="0" fontId="13" fillId="0" borderId="0" xfId="0" applyFont="1"/>
    <xf numFmtId="0" fontId="16" fillId="0" borderId="0" xfId="0" applyFont="1" applyAlignment="1">
      <alignment horizontal="left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justify" vertical="center"/>
    </xf>
    <xf numFmtId="0" fontId="14" fillId="0" borderId="0" xfId="0" applyFont="1" applyBorder="1" applyAlignment="1"/>
    <xf numFmtId="0" fontId="11" fillId="6" borderId="3" xfId="0" applyFont="1" applyFill="1" applyBorder="1" applyAlignment="1">
      <alignment vertical="center"/>
    </xf>
    <xf numFmtId="3" fontId="11" fillId="6" borderId="3" xfId="0" applyNumberFormat="1" applyFont="1" applyFill="1" applyBorder="1" applyAlignment="1">
      <alignment horizontal="right" vertical="center"/>
    </xf>
    <xf numFmtId="167" fontId="4" fillId="7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right" vertical="center"/>
    </xf>
    <xf numFmtId="0" fontId="11" fillId="6" borderId="6" xfId="0" applyFont="1" applyFill="1" applyBorder="1" applyAlignment="1">
      <alignment vertical="center"/>
    </xf>
    <xf numFmtId="3" fontId="11" fillId="6" borderId="6" xfId="0" applyNumberFormat="1" applyFont="1" applyFill="1" applyBorder="1" applyAlignment="1">
      <alignment horizontal="right" vertical="center"/>
    </xf>
    <xf numFmtId="167" fontId="4" fillId="7" borderId="6" xfId="0" applyNumberFormat="1" applyFont="1" applyFill="1" applyBorder="1" applyAlignment="1">
      <alignment horizontal="center" vertical="center"/>
    </xf>
    <xf numFmtId="0" fontId="3" fillId="0" borderId="1" xfId="0" quotePrefix="1" applyNumberFormat="1" applyFont="1" applyBorder="1" applyAlignment="1">
      <alignment horizontal="center"/>
    </xf>
    <xf numFmtId="0" fontId="13" fillId="0" borderId="7" xfId="0" applyFont="1" applyBorder="1" applyAlignment="1">
      <alignment horizontal="right"/>
    </xf>
    <xf numFmtId="0" fontId="13" fillId="0" borderId="0" xfId="0" applyFont="1" applyAlignment="1">
      <alignment horizontal="right" vertical="center" indent="8"/>
    </xf>
    <xf numFmtId="168" fontId="17" fillId="0" borderId="2" xfId="0" applyNumberFormat="1" applyFont="1" applyBorder="1" applyAlignment="1">
      <alignment horizontal="right" vertical="center"/>
    </xf>
    <xf numFmtId="168" fontId="7" fillId="0" borderId="2" xfId="0" applyNumberFormat="1" applyFont="1" applyBorder="1" applyAlignment="1">
      <alignment horizontal="right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20015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76200"/>
          <a:ext cx="1200150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76200</xdr:rowOff>
    </xdr:from>
    <xdr:ext cx="12954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76200"/>
          <a:ext cx="1295400" cy="3333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57150</xdr:rowOff>
    </xdr:from>
    <xdr:ext cx="1190625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7150"/>
          <a:ext cx="1190625" cy="3333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tabSelected="1" workbookViewId="0">
      <selection activeCell="A4" sqref="A4"/>
    </sheetView>
  </sheetViews>
  <sheetFormatPr defaultRowHeight="15" x14ac:dyDescent="0.25"/>
  <cols>
    <col min="1" max="1" width="54.7109375" customWidth="1"/>
    <col min="2" max="3" width="12.7109375" customWidth="1"/>
    <col min="4" max="4" width="8.7109375" customWidth="1"/>
    <col min="5" max="5" width="14.85546875" customWidth="1"/>
    <col min="6" max="6" width="12.7109375" customWidth="1"/>
    <col min="7" max="7" width="8.7109375" customWidth="1"/>
  </cols>
  <sheetData>
    <row r="2" spans="1:7" x14ac:dyDescent="0.25">
      <c r="F2" s="6"/>
      <c r="G2" s="6"/>
    </row>
    <row r="3" spans="1:7" x14ac:dyDescent="0.25">
      <c r="A3" s="30" t="s">
        <v>32</v>
      </c>
      <c r="B3" s="31"/>
      <c r="C3" s="32"/>
      <c r="D3" s="33"/>
      <c r="E3" s="33"/>
    </row>
    <row r="4" spans="1:7" x14ac:dyDescent="0.25">
      <c r="A4" s="34"/>
      <c r="B4" s="33"/>
      <c r="C4" s="33"/>
      <c r="D4" s="33"/>
      <c r="E4" s="35" t="s">
        <v>21</v>
      </c>
      <c r="F4" s="1"/>
    </row>
    <row r="5" spans="1:7" ht="22.5" customHeight="1" x14ac:dyDescent="0.25">
      <c r="A5" s="28" t="s">
        <v>0</v>
      </c>
      <c r="B5" s="28" t="s">
        <v>1</v>
      </c>
      <c r="C5" s="28"/>
      <c r="D5" s="28"/>
      <c r="E5" s="28" t="s">
        <v>2</v>
      </c>
      <c r="F5" s="28"/>
      <c r="G5" s="28"/>
    </row>
    <row r="6" spans="1:7" x14ac:dyDescent="0.25">
      <c r="A6" s="37"/>
      <c r="B6" s="38" t="s">
        <v>30</v>
      </c>
      <c r="C6" s="38" t="s">
        <v>31</v>
      </c>
      <c r="D6" s="38" t="s">
        <v>3</v>
      </c>
      <c r="E6" s="38" t="s">
        <v>30</v>
      </c>
      <c r="F6" s="38" t="s">
        <v>31</v>
      </c>
      <c r="G6" s="38" t="s">
        <v>3</v>
      </c>
    </row>
    <row r="7" spans="1:7" x14ac:dyDescent="0.25">
      <c r="A7" s="7" t="s">
        <v>4</v>
      </c>
      <c r="B7" s="10"/>
      <c r="C7" s="10">
        <v>6511</v>
      </c>
      <c r="D7" s="11" t="s">
        <v>20</v>
      </c>
      <c r="E7" s="10"/>
      <c r="F7" s="10">
        <v>4800</v>
      </c>
      <c r="G7" s="11" t="s">
        <v>20</v>
      </c>
    </row>
    <row r="8" spans="1:7" x14ac:dyDescent="0.25">
      <c r="A8" s="7" t="s">
        <v>5</v>
      </c>
      <c r="B8" s="10">
        <v>4007</v>
      </c>
      <c r="C8" s="10">
        <v>3651</v>
      </c>
      <c r="D8" s="11">
        <v>91.115547791365117</v>
      </c>
      <c r="E8" s="10">
        <v>2993</v>
      </c>
      <c r="F8" s="10">
        <v>2831</v>
      </c>
      <c r="G8" s="11">
        <v>94.587370531239557</v>
      </c>
    </row>
    <row r="9" spans="1:7" x14ac:dyDescent="0.25">
      <c r="A9" s="18" t="s">
        <v>6</v>
      </c>
      <c r="B9" s="19">
        <v>1838</v>
      </c>
      <c r="C9" s="19">
        <v>2860</v>
      </c>
      <c r="D9" s="20">
        <v>155.60391730141458</v>
      </c>
      <c r="E9" s="19">
        <v>1266</v>
      </c>
      <c r="F9" s="19">
        <v>1969</v>
      </c>
      <c r="G9" s="20">
        <v>155.52922590837284</v>
      </c>
    </row>
    <row r="10" spans="1:7" x14ac:dyDescent="0.25">
      <c r="A10" s="21" t="s">
        <v>7</v>
      </c>
      <c r="B10" s="22">
        <v>69916</v>
      </c>
      <c r="C10" s="22">
        <v>69323</v>
      </c>
      <c r="D10" s="23">
        <v>99.151839350077225</v>
      </c>
      <c r="E10" s="22">
        <v>35816</v>
      </c>
      <c r="F10" s="22">
        <v>36564</v>
      </c>
      <c r="G10" s="23">
        <v>102.0884520884521</v>
      </c>
    </row>
    <row r="11" spans="1:7" x14ac:dyDescent="0.25">
      <c r="A11" s="21" t="s">
        <v>8</v>
      </c>
      <c r="B11" s="22">
        <v>39588979.865000002</v>
      </c>
      <c r="C11" s="22">
        <v>35257914.159999996</v>
      </c>
      <c r="D11" s="23">
        <v>89.059920917969819</v>
      </c>
      <c r="E11" s="22">
        <v>19993817.032000002</v>
      </c>
      <c r="F11" s="22">
        <v>19298867.811000001</v>
      </c>
      <c r="G11" s="23">
        <v>96.524179350607554</v>
      </c>
    </row>
    <row r="12" spans="1:7" x14ac:dyDescent="0.25">
      <c r="A12" s="21" t="s">
        <v>9</v>
      </c>
      <c r="B12" s="22">
        <v>38079446.219999999</v>
      </c>
      <c r="C12" s="22">
        <v>35151178.354999997</v>
      </c>
      <c r="D12" s="23">
        <v>92.310109112190759</v>
      </c>
      <c r="E12" s="22">
        <v>19386784.596000001</v>
      </c>
      <c r="F12" s="22">
        <v>18499380.283</v>
      </c>
      <c r="G12" s="23">
        <v>95.422632832145382</v>
      </c>
    </row>
    <row r="13" spans="1:7" x14ac:dyDescent="0.25">
      <c r="A13" s="21" t="s">
        <v>10</v>
      </c>
      <c r="B13" s="22">
        <v>2517361.5520000001</v>
      </c>
      <c r="C13" s="22">
        <v>2192570.4539999999</v>
      </c>
      <c r="D13" s="23">
        <v>87.097955883930965</v>
      </c>
      <c r="E13" s="22">
        <v>1017047.651</v>
      </c>
      <c r="F13" s="22">
        <v>1279501.5630000001</v>
      </c>
      <c r="G13" s="23">
        <v>125.80546857779431</v>
      </c>
    </row>
    <row r="14" spans="1:7" x14ac:dyDescent="0.25">
      <c r="A14" s="21" t="s">
        <v>11</v>
      </c>
      <c r="B14" s="22">
        <v>1007827.907</v>
      </c>
      <c r="C14" s="22">
        <v>2085834.649</v>
      </c>
      <c r="D14" s="23">
        <v>206.96337484927375</v>
      </c>
      <c r="E14" s="22">
        <v>410015.21500000003</v>
      </c>
      <c r="F14" s="22">
        <v>480014.03499999997</v>
      </c>
      <c r="G14" s="23">
        <v>117.07224937981873</v>
      </c>
    </row>
    <row r="15" spans="1:7" x14ac:dyDescent="0.25">
      <c r="A15" s="21" t="s">
        <v>12</v>
      </c>
      <c r="B15" s="22">
        <v>372184.66700000002</v>
      </c>
      <c r="C15" s="22">
        <v>211413.34599999999</v>
      </c>
      <c r="D15" s="23">
        <v>56.803346495732988</v>
      </c>
      <c r="E15" s="22">
        <v>176276.61300000001</v>
      </c>
      <c r="F15" s="22">
        <v>165933.58300000001</v>
      </c>
      <c r="G15" s="23">
        <v>94.132500151906143</v>
      </c>
    </row>
    <row r="16" spans="1:7" x14ac:dyDescent="0.25">
      <c r="A16" s="21" t="s">
        <v>13</v>
      </c>
      <c r="B16" s="22">
        <v>2137719.3050000002</v>
      </c>
      <c r="C16" s="22">
        <v>1929835.8259999999</v>
      </c>
      <c r="D16" s="23">
        <v>90.27545484976568</v>
      </c>
      <c r="E16" s="22">
        <v>839786.32799999998</v>
      </c>
      <c r="F16" s="22">
        <v>1105190.7109999999</v>
      </c>
      <c r="G16" s="23">
        <v>131.60379898444833</v>
      </c>
    </row>
    <row r="17" spans="1:7" x14ac:dyDescent="0.25">
      <c r="A17" s="21" t="s">
        <v>14</v>
      </c>
      <c r="B17" s="22">
        <v>1000370.327</v>
      </c>
      <c r="C17" s="22">
        <v>2034513.3670000001</v>
      </c>
      <c r="D17" s="23">
        <v>203.37602106824585</v>
      </c>
      <c r="E17" s="22">
        <v>409030.505</v>
      </c>
      <c r="F17" s="22">
        <v>471636.766</v>
      </c>
      <c r="G17" s="23">
        <v>115.30601268968925</v>
      </c>
    </row>
    <row r="18" spans="1:7" x14ac:dyDescent="0.25">
      <c r="A18" s="24" t="s">
        <v>15</v>
      </c>
      <c r="B18" s="25">
        <v>1137348.9779999999</v>
      </c>
      <c r="C18" s="26">
        <v>-104677.541</v>
      </c>
      <c r="D18" s="27" t="s">
        <v>20</v>
      </c>
      <c r="E18" s="25">
        <v>430755.82299999997</v>
      </c>
      <c r="F18" s="25">
        <v>633553.94499999995</v>
      </c>
      <c r="G18" s="27">
        <v>147.07960082526847</v>
      </c>
    </row>
    <row r="19" spans="1:7" x14ac:dyDescent="0.25">
      <c r="A19" s="21" t="s">
        <v>16</v>
      </c>
      <c r="B19" s="22">
        <v>12472291.165999999</v>
      </c>
      <c r="C19" s="22">
        <v>10198958.265000001</v>
      </c>
      <c r="D19" s="23">
        <v>81.772932729495594</v>
      </c>
      <c r="E19" s="22">
        <v>4585501.1040000003</v>
      </c>
      <c r="F19" s="22">
        <v>4812161.8530000001</v>
      </c>
      <c r="G19" s="23">
        <v>104.94298755706939</v>
      </c>
    </row>
    <row r="20" spans="1:7" x14ac:dyDescent="0.25">
      <c r="A20" s="21" t="s">
        <v>17</v>
      </c>
      <c r="B20" s="22">
        <v>2174942.6910000001</v>
      </c>
      <c r="C20" s="22">
        <v>2034791.7050000001</v>
      </c>
      <c r="D20" s="23">
        <v>93.55610671582518</v>
      </c>
      <c r="E20" s="22">
        <v>1056896.27</v>
      </c>
      <c r="F20" s="22">
        <v>993118.42299999995</v>
      </c>
      <c r="G20" s="23">
        <v>93.965552835189769</v>
      </c>
    </row>
    <row r="21" spans="1:7" x14ac:dyDescent="0.25">
      <c r="A21" s="21" t="s">
        <v>18</v>
      </c>
      <c r="B21" s="22">
        <v>10297348.475</v>
      </c>
      <c r="C21" s="22">
        <v>8164166.5599999996</v>
      </c>
      <c r="D21" s="23">
        <v>79.284163101025868</v>
      </c>
      <c r="E21" s="22">
        <v>3528604.8339999998</v>
      </c>
      <c r="F21" s="22">
        <v>3819043.43</v>
      </c>
      <c r="G21" s="23">
        <v>108.23097540425803</v>
      </c>
    </row>
    <row r="22" spans="1:7" x14ac:dyDescent="0.25">
      <c r="A22" s="21" t="s">
        <v>49</v>
      </c>
      <c r="B22" s="22">
        <v>2447094.2319999998</v>
      </c>
      <c r="C22" s="22">
        <v>2076562.449</v>
      </c>
      <c r="D22" s="23">
        <v>84.858295273036305</v>
      </c>
      <c r="E22" s="22">
        <v>1535389.1370000001</v>
      </c>
      <c r="F22" s="22">
        <v>1479368.8859999999</v>
      </c>
      <c r="G22" s="23">
        <v>96.351397202831706</v>
      </c>
    </row>
    <row r="23" spans="1:7" x14ac:dyDescent="0.25">
      <c r="A23" s="21" t="s">
        <v>19</v>
      </c>
      <c r="B23" s="22">
        <v>6349.3203701584762</v>
      </c>
      <c r="C23" s="22">
        <v>6353.7576081050538</v>
      </c>
      <c r="D23" s="23">
        <v>100.06988524263845</v>
      </c>
      <c r="E23" s="22">
        <v>5382.8169253964707</v>
      </c>
      <c r="F23" s="22">
        <v>5411.1967167158955</v>
      </c>
      <c r="G23" s="23">
        <v>100.52722936174045</v>
      </c>
    </row>
    <row r="24" spans="1:7" x14ac:dyDescent="0.25">
      <c r="A24" s="36" t="s">
        <v>33</v>
      </c>
    </row>
  </sheetData>
  <mergeCells count="3">
    <mergeCell ref="A5:A6"/>
    <mergeCell ref="B5:D5"/>
    <mergeCell ref="E5:G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4"/>
  <sheetViews>
    <sheetView workbookViewId="0">
      <selection activeCell="A4" sqref="A4"/>
    </sheetView>
  </sheetViews>
  <sheetFormatPr defaultRowHeight="15" x14ac:dyDescent="0.25"/>
  <cols>
    <col min="1" max="1" width="46.28515625" customWidth="1"/>
    <col min="2" max="9" width="10.7109375" customWidth="1"/>
    <col min="13" max="13" width="13.7109375" customWidth="1"/>
  </cols>
  <sheetData>
    <row r="3" spans="1:12" x14ac:dyDescent="0.25">
      <c r="A3" s="30" t="s">
        <v>71</v>
      </c>
      <c r="B3" s="31"/>
      <c r="C3" s="33"/>
      <c r="D3" s="33"/>
      <c r="E3" s="33"/>
      <c r="F3" s="33"/>
      <c r="G3" s="33"/>
      <c r="H3" s="33"/>
      <c r="I3" s="33"/>
    </row>
    <row r="4" spans="1:12" x14ac:dyDescent="0.25">
      <c r="A4" s="33"/>
      <c r="B4" s="50"/>
      <c r="C4" s="33"/>
      <c r="D4" s="33"/>
      <c r="E4" s="33"/>
      <c r="F4" s="49" t="s">
        <v>21</v>
      </c>
      <c r="G4" s="49"/>
      <c r="H4" s="49"/>
      <c r="I4" s="49"/>
    </row>
    <row r="5" spans="1:12" ht="36.75" customHeight="1" x14ac:dyDescent="0.25">
      <c r="A5" s="28" t="s">
        <v>0</v>
      </c>
      <c r="B5" s="28" t="s">
        <v>22</v>
      </c>
      <c r="C5" s="28"/>
      <c r="D5" s="28" t="s">
        <v>25</v>
      </c>
      <c r="E5" s="28"/>
      <c r="F5" s="28" t="s">
        <v>23</v>
      </c>
      <c r="G5" s="28"/>
      <c r="H5" s="28" t="s">
        <v>24</v>
      </c>
      <c r="I5" s="28"/>
    </row>
    <row r="6" spans="1:12" x14ac:dyDescent="0.25">
      <c r="A6" s="29"/>
      <c r="B6" s="38" t="s">
        <v>30</v>
      </c>
      <c r="C6" s="38" t="s">
        <v>31</v>
      </c>
      <c r="D6" s="38" t="s">
        <v>30</v>
      </c>
      <c r="E6" s="38" t="s">
        <v>31</v>
      </c>
      <c r="F6" s="38" t="s">
        <v>30</v>
      </c>
      <c r="G6" s="38" t="s">
        <v>31</v>
      </c>
      <c r="H6" s="38" t="s">
        <v>30</v>
      </c>
      <c r="I6" s="38" t="s">
        <v>31</v>
      </c>
    </row>
    <row r="7" spans="1:12" x14ac:dyDescent="0.25">
      <c r="A7" s="5" t="s">
        <v>4</v>
      </c>
      <c r="B7" s="12"/>
      <c r="C7" s="12">
        <v>1632</v>
      </c>
      <c r="D7" s="12"/>
      <c r="E7" s="12">
        <v>64</v>
      </c>
      <c r="F7" s="12"/>
      <c r="G7" s="12">
        <v>944</v>
      </c>
      <c r="H7" s="12"/>
      <c r="I7" s="12">
        <v>624</v>
      </c>
    </row>
    <row r="8" spans="1:12" x14ac:dyDescent="0.25">
      <c r="A8" s="2" t="s">
        <v>5</v>
      </c>
      <c r="B8" s="12">
        <v>799</v>
      </c>
      <c r="C8" s="12">
        <v>541</v>
      </c>
      <c r="D8" s="12">
        <v>33</v>
      </c>
      <c r="E8" s="12">
        <v>32</v>
      </c>
      <c r="F8" s="12">
        <v>386</v>
      </c>
      <c r="G8" s="12">
        <v>314</v>
      </c>
      <c r="H8" s="12">
        <v>380</v>
      </c>
      <c r="I8" s="12">
        <v>195</v>
      </c>
    </row>
    <row r="9" spans="1:12" x14ac:dyDescent="0.25">
      <c r="A9" s="2" t="s">
        <v>6</v>
      </c>
      <c r="B9" s="12">
        <v>560</v>
      </c>
      <c r="C9" s="12">
        <v>1091</v>
      </c>
      <c r="D9" s="12">
        <v>21</v>
      </c>
      <c r="E9" s="12">
        <v>32</v>
      </c>
      <c r="F9" s="12">
        <v>336</v>
      </c>
      <c r="G9" s="12">
        <v>630</v>
      </c>
      <c r="H9" s="12">
        <v>203</v>
      </c>
      <c r="I9" s="12">
        <v>429</v>
      </c>
    </row>
    <row r="10" spans="1:12" x14ac:dyDescent="0.25">
      <c r="A10" s="3" t="s">
        <v>7</v>
      </c>
      <c r="B10" s="12">
        <v>13775</v>
      </c>
      <c r="C10" s="12">
        <v>13410</v>
      </c>
      <c r="D10" s="12">
        <v>6069</v>
      </c>
      <c r="E10" s="12">
        <v>5921</v>
      </c>
      <c r="F10" s="12">
        <v>1309</v>
      </c>
      <c r="G10" s="12">
        <v>1803</v>
      </c>
      <c r="H10" s="12">
        <v>6397</v>
      </c>
      <c r="I10" s="12">
        <v>5686</v>
      </c>
    </row>
    <row r="11" spans="1:12" x14ac:dyDescent="0.25">
      <c r="A11" s="3" t="s">
        <v>8</v>
      </c>
      <c r="B11" s="12">
        <v>4899836.8880000003</v>
      </c>
      <c r="C11" s="12">
        <v>3674509.0449999999</v>
      </c>
      <c r="D11" s="12">
        <v>1823455.8559999999</v>
      </c>
      <c r="E11" s="12">
        <v>1731417.081</v>
      </c>
      <c r="F11" s="12">
        <v>224186.62400000001</v>
      </c>
      <c r="G11" s="12">
        <v>247180.84899999999</v>
      </c>
      <c r="H11" s="12">
        <v>2852194.4079999998</v>
      </c>
      <c r="I11" s="12">
        <v>1695911.115</v>
      </c>
      <c r="J11" s="13"/>
      <c r="K11" s="13"/>
      <c r="L11" s="13"/>
    </row>
    <row r="12" spans="1:12" x14ac:dyDescent="0.25">
      <c r="A12" s="3" t="s">
        <v>9</v>
      </c>
      <c r="B12" s="12">
        <v>4828444.5619999999</v>
      </c>
      <c r="C12" s="12">
        <v>3739215.9240000001</v>
      </c>
      <c r="D12" s="12">
        <v>1818044.645</v>
      </c>
      <c r="E12" s="12">
        <v>1731795.46</v>
      </c>
      <c r="F12" s="12">
        <v>222555.511</v>
      </c>
      <c r="G12" s="12">
        <v>263542.57699999999</v>
      </c>
      <c r="H12" s="12">
        <v>2787844.406</v>
      </c>
      <c r="I12" s="12">
        <v>1743877.8870000001</v>
      </c>
      <c r="K12" s="13"/>
    </row>
    <row r="13" spans="1:12" x14ac:dyDescent="0.25">
      <c r="A13" s="3" t="s">
        <v>10</v>
      </c>
      <c r="B13" s="12">
        <v>117125.735</v>
      </c>
      <c r="C13" s="12">
        <v>117447.985</v>
      </c>
      <c r="D13" s="12">
        <v>9093.1910000000007</v>
      </c>
      <c r="E13" s="12">
        <v>5312.72</v>
      </c>
      <c r="F13" s="12">
        <v>13673.194</v>
      </c>
      <c r="G13" s="12">
        <v>14638.822</v>
      </c>
      <c r="H13" s="12">
        <v>94359.35</v>
      </c>
      <c r="I13" s="12">
        <v>97496.442999999999</v>
      </c>
    </row>
    <row r="14" spans="1:12" x14ac:dyDescent="0.25">
      <c r="A14" s="3" t="s">
        <v>11</v>
      </c>
      <c r="B14" s="12">
        <v>45733.409</v>
      </c>
      <c r="C14" s="12">
        <v>182154.864</v>
      </c>
      <c r="D14" s="12">
        <v>3681.98</v>
      </c>
      <c r="E14" s="12">
        <v>5691.0990000000002</v>
      </c>
      <c r="F14" s="12">
        <v>12042.081</v>
      </c>
      <c r="G14" s="12">
        <v>31000.55</v>
      </c>
      <c r="H14" s="12">
        <v>30009.348000000002</v>
      </c>
      <c r="I14" s="12">
        <v>145463.215</v>
      </c>
    </row>
    <row r="15" spans="1:12" x14ac:dyDescent="0.25">
      <c r="A15" s="3" t="s">
        <v>12</v>
      </c>
      <c r="B15" s="12">
        <v>22527.424999999999</v>
      </c>
      <c r="C15" s="12">
        <v>9074.8580000000002</v>
      </c>
      <c r="D15" s="51">
        <v>-323.79199999999997</v>
      </c>
      <c r="E15" s="51">
        <v>-562.08699999999999</v>
      </c>
      <c r="F15" s="12">
        <v>2571.373</v>
      </c>
      <c r="G15" s="12">
        <v>1120.43</v>
      </c>
      <c r="H15" s="12">
        <v>20279.844000000001</v>
      </c>
      <c r="I15" s="12">
        <v>8516.5149999999994</v>
      </c>
    </row>
    <row r="16" spans="1:12" x14ac:dyDescent="0.25">
      <c r="A16" s="3" t="s">
        <v>13</v>
      </c>
      <c r="B16" s="12">
        <v>96541.591</v>
      </c>
      <c r="C16" s="12">
        <v>106114.79399999999</v>
      </c>
      <c r="D16" s="12">
        <v>9405.3649999999998</v>
      </c>
      <c r="E16" s="12">
        <v>5874.8069999999998</v>
      </c>
      <c r="F16" s="12">
        <v>11879.361000000001</v>
      </c>
      <c r="G16" s="12">
        <v>13524.058999999999</v>
      </c>
      <c r="H16" s="12">
        <v>75256.865000000005</v>
      </c>
      <c r="I16" s="12">
        <v>86715.928</v>
      </c>
    </row>
    <row r="17" spans="1:9" x14ac:dyDescent="0.25">
      <c r="A17" s="3" t="s">
        <v>14</v>
      </c>
      <c r="B17" s="12">
        <v>47676.69</v>
      </c>
      <c r="C17" s="12">
        <v>179896.53099999999</v>
      </c>
      <c r="D17" s="12">
        <v>3670.3620000000001</v>
      </c>
      <c r="E17" s="12">
        <v>5691.0990000000002</v>
      </c>
      <c r="F17" s="12">
        <v>12819.620999999999</v>
      </c>
      <c r="G17" s="12">
        <v>31006.217000000001</v>
      </c>
      <c r="H17" s="12">
        <v>31186.706999999999</v>
      </c>
      <c r="I17" s="12">
        <v>143199.215</v>
      </c>
    </row>
    <row r="18" spans="1:9" x14ac:dyDescent="0.25">
      <c r="A18" s="4" t="s">
        <v>26</v>
      </c>
      <c r="B18" s="17">
        <v>48864.900999999998</v>
      </c>
      <c r="C18" s="17">
        <v>-73781.736999999994</v>
      </c>
      <c r="D18" s="17">
        <v>5735.0029999999997</v>
      </c>
      <c r="E18" s="17">
        <v>183.708</v>
      </c>
      <c r="F18" s="17">
        <v>-940.26</v>
      </c>
      <c r="G18" s="17">
        <v>-17482.157999999999</v>
      </c>
      <c r="H18" s="17">
        <v>44070.158000000003</v>
      </c>
      <c r="I18" s="17">
        <v>-56483.286999999997</v>
      </c>
    </row>
    <row r="19" spans="1:9" x14ac:dyDescent="0.25">
      <c r="A19" s="3" t="s">
        <v>16</v>
      </c>
      <c r="B19" s="12">
        <v>396624.962</v>
      </c>
      <c r="C19" s="12">
        <v>90908.417000000001</v>
      </c>
      <c r="D19" s="12">
        <v>22352.27</v>
      </c>
      <c r="E19" s="12">
        <v>1284.635</v>
      </c>
      <c r="F19" s="12">
        <v>4533.3900000000003</v>
      </c>
      <c r="G19" s="12">
        <v>3297.779</v>
      </c>
      <c r="H19" s="12">
        <v>369739.30200000003</v>
      </c>
      <c r="I19" s="12">
        <v>86326.002999999997</v>
      </c>
    </row>
    <row r="20" spans="1:9" x14ac:dyDescent="0.25">
      <c r="A20" s="3" t="s">
        <v>17</v>
      </c>
      <c r="B20" s="12">
        <v>224019.24799999999</v>
      </c>
      <c r="C20" s="12">
        <v>115595.341</v>
      </c>
      <c r="D20" s="12">
        <v>85672.403999999995</v>
      </c>
      <c r="E20" s="12">
        <v>42222.690999999999</v>
      </c>
      <c r="F20" s="12">
        <v>3090.3560000000002</v>
      </c>
      <c r="G20" s="12">
        <v>6708.3710000000001</v>
      </c>
      <c r="H20" s="12">
        <v>135256.48800000001</v>
      </c>
      <c r="I20" s="12">
        <v>66664.278999999995</v>
      </c>
    </row>
    <row r="21" spans="1:9" x14ac:dyDescent="0.25">
      <c r="A21" s="3" t="s">
        <v>18</v>
      </c>
      <c r="B21" s="12">
        <v>172605.71400000001</v>
      </c>
      <c r="C21" s="52">
        <v>-24686.923999999999</v>
      </c>
      <c r="D21" s="52">
        <v>-63320.133999999998</v>
      </c>
      <c r="E21" s="52">
        <v>-40938.055999999997</v>
      </c>
      <c r="F21" s="52">
        <v>1443.0340000000001</v>
      </c>
      <c r="G21" s="52">
        <v>-3410.5920000000001</v>
      </c>
      <c r="H21" s="12">
        <v>234482.81400000001</v>
      </c>
      <c r="I21" s="12">
        <v>19661.723999999998</v>
      </c>
    </row>
    <row r="22" spans="1:9" x14ac:dyDescent="0.25">
      <c r="A22" s="3" t="s">
        <v>49</v>
      </c>
      <c r="B22" s="12">
        <v>454599.16700000002</v>
      </c>
      <c r="C22" s="12">
        <v>445010.78</v>
      </c>
      <c r="D22" s="12">
        <v>348107.31800000003</v>
      </c>
      <c r="E22" s="12">
        <v>404689.38799999998</v>
      </c>
      <c r="F22" s="12">
        <v>2766.4160000000002</v>
      </c>
      <c r="G22" s="12">
        <v>975.47299999999996</v>
      </c>
      <c r="H22" s="12">
        <v>103725.433</v>
      </c>
      <c r="I22" s="12">
        <v>39345.919000000002</v>
      </c>
    </row>
    <row r="23" spans="1:9" x14ac:dyDescent="0.25">
      <c r="A23" s="3" t="s">
        <v>19</v>
      </c>
      <c r="B23" s="12">
        <v>5572.0685601935875</v>
      </c>
      <c r="C23" s="12">
        <v>5526.6911384538898</v>
      </c>
      <c r="D23" s="12">
        <v>7013.6321469764371</v>
      </c>
      <c r="E23" s="12">
        <v>7293.9592833417773</v>
      </c>
      <c r="F23" s="12">
        <v>2403.4756811815637</v>
      </c>
      <c r="G23" s="12">
        <v>2817.5560177481971</v>
      </c>
      <c r="H23" s="12">
        <v>4852.7999452868535</v>
      </c>
      <c r="I23" s="12">
        <v>4545.4347080548714</v>
      </c>
    </row>
    <row r="24" spans="1:9" x14ac:dyDescent="0.25">
      <c r="A24" s="36" t="s">
        <v>33</v>
      </c>
    </row>
  </sheetData>
  <mergeCells count="6">
    <mergeCell ref="F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workbookViewId="0">
      <selection activeCell="A4" sqref="A4"/>
    </sheetView>
  </sheetViews>
  <sheetFormatPr defaultRowHeight="15" x14ac:dyDescent="0.25"/>
  <cols>
    <col min="1" max="1" width="5.5703125" customWidth="1"/>
    <col min="2" max="2" width="14.85546875" customWidth="1"/>
    <col min="3" max="3" width="36.5703125" customWidth="1"/>
    <col min="4" max="4" width="12.28515625" customWidth="1"/>
    <col min="5" max="5" width="13.5703125" customWidth="1"/>
    <col min="6" max="6" width="9.42578125" customWidth="1"/>
    <col min="7" max="7" width="14.5703125" customWidth="1"/>
    <col min="18" max="19" width="12.7109375" bestFit="1" customWidth="1"/>
    <col min="20" max="20" width="9.85546875" bestFit="1" customWidth="1"/>
    <col min="21" max="21" width="10.85546875" bestFit="1" customWidth="1"/>
  </cols>
  <sheetData>
    <row r="3" spans="1:7" x14ac:dyDescent="0.25">
      <c r="A3" s="30" t="s">
        <v>70</v>
      </c>
      <c r="B3" s="33"/>
      <c r="C3" s="33"/>
      <c r="D3" s="33"/>
      <c r="E3" s="33"/>
      <c r="F3" s="33"/>
    </row>
    <row r="4" spans="1:7" x14ac:dyDescent="0.25">
      <c r="A4" s="33"/>
      <c r="B4" s="31"/>
      <c r="C4" s="33"/>
      <c r="D4" s="33"/>
      <c r="E4" s="33"/>
      <c r="F4" s="49" t="s">
        <v>50</v>
      </c>
      <c r="G4" s="49"/>
    </row>
    <row r="5" spans="1:7" ht="22.5" x14ac:dyDescent="0.25">
      <c r="A5" s="38" t="s">
        <v>34</v>
      </c>
      <c r="B5" s="38" t="s">
        <v>27</v>
      </c>
      <c r="C5" s="38" t="s">
        <v>35</v>
      </c>
      <c r="D5" s="38" t="s">
        <v>28</v>
      </c>
      <c r="E5" s="38" t="s">
        <v>8</v>
      </c>
      <c r="F5" s="38" t="s">
        <v>36</v>
      </c>
      <c r="G5" s="38" t="s">
        <v>29</v>
      </c>
    </row>
    <row r="6" spans="1:7" x14ac:dyDescent="0.25">
      <c r="A6" s="14" t="s">
        <v>37</v>
      </c>
      <c r="B6" s="48">
        <v>82031999604</v>
      </c>
      <c r="C6" s="8" t="s">
        <v>60</v>
      </c>
      <c r="D6" s="48" t="s">
        <v>51</v>
      </c>
      <c r="E6" s="9">
        <v>1191119.8259999999</v>
      </c>
      <c r="F6" s="15">
        <f>E6/$E$17</f>
        <v>0.32415754757982629</v>
      </c>
      <c r="G6" s="16">
        <v>653.78399999999999</v>
      </c>
    </row>
    <row r="7" spans="1:7" x14ac:dyDescent="0.25">
      <c r="A7" s="14" t="s">
        <v>38</v>
      </c>
      <c r="B7" s="48">
        <v>96107776452</v>
      </c>
      <c r="C7" s="8" t="s">
        <v>61</v>
      </c>
      <c r="D7" s="48" t="s">
        <v>52</v>
      </c>
      <c r="E7" s="9">
        <v>182206.33300000001</v>
      </c>
      <c r="F7" s="15">
        <f t="shared" ref="F7:F15" si="0">E7/$E$17</f>
        <v>4.9586579594715921E-2</v>
      </c>
      <c r="G7" s="16">
        <v>1392.752</v>
      </c>
    </row>
    <row r="8" spans="1:7" x14ac:dyDescent="0.25">
      <c r="A8" s="14" t="s">
        <v>39</v>
      </c>
      <c r="B8" s="48">
        <v>19819724166</v>
      </c>
      <c r="C8" s="8" t="s">
        <v>62</v>
      </c>
      <c r="D8" s="48" t="s">
        <v>53</v>
      </c>
      <c r="E8" s="9">
        <v>165145.01300000001</v>
      </c>
      <c r="F8" s="15">
        <f t="shared" si="0"/>
        <v>4.4943423189329514E-2</v>
      </c>
      <c r="G8" s="16">
        <v>-7132.9340000000002</v>
      </c>
    </row>
    <row r="9" spans="1:7" x14ac:dyDescent="0.25">
      <c r="A9" s="14" t="s">
        <v>40</v>
      </c>
      <c r="B9" s="48">
        <v>13421314997</v>
      </c>
      <c r="C9" s="8" t="s">
        <v>63</v>
      </c>
      <c r="D9" s="48" t="s">
        <v>54</v>
      </c>
      <c r="E9" s="9">
        <v>153987.69500000001</v>
      </c>
      <c r="F9" s="15">
        <f t="shared" si="0"/>
        <v>4.19070126103923E-2</v>
      </c>
      <c r="G9" s="16">
        <v>178.33600000000001</v>
      </c>
    </row>
    <row r="10" spans="1:7" x14ac:dyDescent="0.25">
      <c r="A10" s="14" t="s">
        <v>41</v>
      </c>
      <c r="B10" s="48">
        <v>19081493664</v>
      </c>
      <c r="C10" s="8" t="s">
        <v>64</v>
      </c>
      <c r="D10" s="48" t="s">
        <v>55</v>
      </c>
      <c r="E10" s="9">
        <v>125093.73</v>
      </c>
      <c r="F10" s="15">
        <f t="shared" si="0"/>
        <v>3.4043658622145159E-2</v>
      </c>
      <c r="G10" s="16">
        <v>237.084</v>
      </c>
    </row>
    <row r="11" spans="1:7" x14ac:dyDescent="0.25">
      <c r="A11" s="14" t="s">
        <v>42</v>
      </c>
      <c r="B11" s="48">
        <v>96677183827</v>
      </c>
      <c r="C11" s="8" t="s">
        <v>65</v>
      </c>
      <c r="D11" s="48" t="s">
        <v>51</v>
      </c>
      <c r="E11" s="9">
        <v>113998.054</v>
      </c>
      <c r="F11" s="15">
        <f t="shared" si="0"/>
        <v>3.1024023617849353E-2</v>
      </c>
      <c r="G11" s="16">
        <v>-12983.906000000001</v>
      </c>
    </row>
    <row r="12" spans="1:7" x14ac:dyDescent="0.25">
      <c r="A12" s="14" t="s">
        <v>43</v>
      </c>
      <c r="B12" s="48">
        <v>78706979190</v>
      </c>
      <c r="C12" s="8" t="s">
        <v>66</v>
      </c>
      <c r="D12" s="48" t="s">
        <v>56</v>
      </c>
      <c r="E12" s="9">
        <v>86923.57</v>
      </c>
      <c r="F12" s="15">
        <f t="shared" si="0"/>
        <v>2.3655832656825717E-2</v>
      </c>
      <c r="G12" s="16">
        <v>40231.927000000003</v>
      </c>
    </row>
    <row r="13" spans="1:7" x14ac:dyDescent="0.25">
      <c r="A13" s="14" t="s">
        <v>44</v>
      </c>
      <c r="B13" s="48">
        <v>96055453244</v>
      </c>
      <c r="C13" s="8" t="s">
        <v>67</v>
      </c>
      <c r="D13" s="48" t="s">
        <v>57</v>
      </c>
      <c r="E13" s="9">
        <v>73762.794999999998</v>
      </c>
      <c r="F13" s="15">
        <f t="shared" si="0"/>
        <v>2.0074190864684233E-2</v>
      </c>
      <c r="G13" s="16">
        <v>-3129.489</v>
      </c>
    </row>
    <row r="14" spans="1:7" x14ac:dyDescent="0.25">
      <c r="A14" s="14" t="s">
        <v>45</v>
      </c>
      <c r="B14" s="48">
        <v>85843181422</v>
      </c>
      <c r="C14" s="8" t="s">
        <v>68</v>
      </c>
      <c r="D14" s="48" t="s">
        <v>58</v>
      </c>
      <c r="E14" s="9">
        <v>73691.009000000005</v>
      </c>
      <c r="F14" s="15">
        <f t="shared" si="0"/>
        <v>2.0054654649097337E-2</v>
      </c>
      <c r="G14" s="16">
        <v>4625.9350000000004</v>
      </c>
    </row>
    <row r="15" spans="1:7" x14ac:dyDescent="0.25">
      <c r="A15" s="14" t="s">
        <v>46</v>
      </c>
      <c r="B15" s="48">
        <v>96779488329</v>
      </c>
      <c r="C15" s="8" t="s">
        <v>69</v>
      </c>
      <c r="D15" s="48" t="s">
        <v>59</v>
      </c>
      <c r="E15" s="9">
        <v>69526.865999999995</v>
      </c>
      <c r="F15" s="15">
        <f t="shared" si="0"/>
        <v>1.8921403104469194E-2</v>
      </c>
      <c r="G15" s="16">
        <v>1770.288</v>
      </c>
    </row>
    <row r="16" spans="1:7" x14ac:dyDescent="0.25">
      <c r="A16" s="45" t="s">
        <v>47</v>
      </c>
      <c r="B16" s="45"/>
      <c r="C16" s="45"/>
      <c r="D16" s="45"/>
      <c r="E16" s="46">
        <f>SUM(E6:E15)</f>
        <v>2235454.8909999998</v>
      </c>
      <c r="F16" s="47">
        <f>E16/$E$17</f>
        <v>0.60836832648933503</v>
      </c>
      <c r="G16" s="46">
        <f>SUM(G6:G15)</f>
        <v>25843.777000000002</v>
      </c>
    </row>
    <row r="17" spans="1:7" x14ac:dyDescent="0.25">
      <c r="A17" s="41" t="s">
        <v>48</v>
      </c>
      <c r="B17" s="41"/>
      <c r="C17" s="41"/>
      <c r="D17" s="41"/>
      <c r="E17" s="42">
        <v>3674509</v>
      </c>
      <c r="F17" s="43">
        <f>E17/$E$17</f>
        <v>1</v>
      </c>
      <c r="G17" s="44">
        <v>-73782</v>
      </c>
    </row>
    <row r="18" spans="1:7" x14ac:dyDescent="0.25">
      <c r="A18" s="39" t="s">
        <v>33</v>
      </c>
      <c r="B18" s="40"/>
      <c r="C18" s="40"/>
      <c r="D18" s="40"/>
      <c r="E18" s="40"/>
      <c r="F18" s="40"/>
      <c r="G18" s="40"/>
    </row>
  </sheetData>
  <mergeCells count="4">
    <mergeCell ref="A16:D16"/>
    <mergeCell ref="A17:D17"/>
    <mergeCell ref="A18:G18"/>
    <mergeCell ref="F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Tablica 1</vt:lpstr>
      <vt:lpstr>Tablica 2</vt:lpstr>
      <vt:lpstr>Tablica 3</vt:lpstr>
      <vt:lpstr>'Tablica 2'!_ftnref1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dcterms:created xsi:type="dcterms:W3CDTF">2020-01-09T09:54:33Z</dcterms:created>
  <dcterms:modified xsi:type="dcterms:W3CDTF">2022-01-11T08:36:24Z</dcterms:modified>
</cp:coreProperties>
</file>