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22455" windowHeight="8550"/>
  </bookViews>
  <sheets>
    <sheet name="Grafikon 1 " sheetId="5" r:id="rId1"/>
    <sheet name="Tablica 1" sheetId="1" r:id="rId2"/>
    <sheet name="Tablica 2" sheetId="2" r:id="rId3"/>
    <sheet name="Tablica 3" sheetId="6" r:id="rId4"/>
  </sheets>
  <definedNames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16" i="2" l="1"/>
  <c r="G16" i="2"/>
  <c r="G7" i="1" l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6" i="1"/>
</calcChain>
</file>

<file path=xl/sharedStrings.xml><?xml version="1.0" encoding="utf-8"?>
<sst xmlns="http://schemas.openxmlformats.org/spreadsheetml/2006/main" count="159" uniqueCount="108">
  <si>
    <t>Broj poduzetnika</t>
  </si>
  <si>
    <t>Broj zaposlenih</t>
  </si>
  <si>
    <t>Broj dobitaša</t>
  </si>
  <si>
    <t>Broj gubitaša</t>
  </si>
  <si>
    <t>Trgovinski saldo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</si>
  <si>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</si>
  <si>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</si>
  <si>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</si>
  <si>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</si>
  <si>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</si>
  <si>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Ukupni prihodi</t>
  </si>
  <si>
    <t>Ukupni rashodi</t>
  </si>
  <si>
    <t>Porez na dobit</t>
  </si>
  <si>
    <t xml:space="preserve">Konsolid. financ. rezultat – dobit (+) ili gubitak (-) razdoblja </t>
  </si>
  <si>
    <t>2016.</t>
  </si>
  <si>
    <t>2017.</t>
  </si>
  <si>
    <t>2018.</t>
  </si>
  <si>
    <t>2019.</t>
  </si>
  <si>
    <t>Opis</t>
  </si>
  <si>
    <t>-</t>
  </si>
  <si>
    <t>Rang</t>
  </si>
  <si>
    <t>OIB</t>
  </si>
  <si>
    <t>Naziv</t>
  </si>
  <si>
    <t>Sjedište</t>
  </si>
  <si>
    <t>Zagreb</t>
  </si>
  <si>
    <t>Osijek</t>
  </si>
  <si>
    <t xml:space="preserve"> (iznosi u tisućama kuna)</t>
  </si>
  <si>
    <t>Neto dobit/gubitak</t>
  </si>
  <si>
    <t>( iznosi u tisućama kuna, prosječne plaće u kunama)</t>
  </si>
  <si>
    <t>Izvoz</t>
  </si>
  <si>
    <t>Uvoz</t>
  </si>
  <si>
    <t>Ukupno TOP 10 poduzetnika po UP u djelatnosti 10.82</t>
  </si>
  <si>
    <t>KRAŠ d.d.</t>
  </si>
  <si>
    <t>KANDIT d.o.o.</t>
  </si>
  <si>
    <t>ZVEČEVO d.d.</t>
  </si>
  <si>
    <t>Požega</t>
  </si>
  <si>
    <t>VASILJEV d.o.o.</t>
  </si>
  <si>
    <t>Vera</t>
  </si>
  <si>
    <t>HEDONA d.o.o.</t>
  </si>
  <si>
    <t>Križevci</t>
  </si>
  <si>
    <t>RAJSKA PTICA d.o.o.</t>
  </si>
  <si>
    <t>Tuhelj</t>
  </si>
  <si>
    <t>DALMART d.o.o.</t>
  </si>
  <si>
    <t>Vinkovci</t>
  </si>
  <si>
    <t>Šibenik</t>
  </si>
  <si>
    <t>Sesvete</t>
  </si>
  <si>
    <t>2020.</t>
  </si>
  <si>
    <t>Indeks 2020./16.</t>
  </si>
  <si>
    <t>Ukupno SVI poduzetnici (21) u djelatnosti 10.82</t>
  </si>
  <si>
    <t>SLATKE STVARI d.o.o. u stečaju</t>
  </si>
  <si>
    <t>VRSNA d.o.o.</t>
  </si>
  <si>
    <t>PRALINE I ČOKOLADA j.d.o.o.</t>
  </si>
  <si>
    <t>01162929526</t>
  </si>
  <si>
    <t>Udio u %</t>
  </si>
  <si>
    <t>Izvor: Fina, Registar godišnjih financijskih izvještaja, razdoblje 2016.-2020. godina</t>
  </si>
  <si>
    <t>Izvor: Fina, Registar godišnjih financijskih izvještaja za 2020. g.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</si>
  <si>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</si>
  <si>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</si>
  <si>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</si>
  <si>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</si>
  <si>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</si>
  <si>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</si>
  <si>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</si>
  <si>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</si>
  <si>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</si>
  <si>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</si>
  <si>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 xml:space="preserve"> Serija podataka u grafikonima za sve godine prikazana je iz godišnjeg financijskog izvještaja iz kolone tekuće godine.</t>
    </r>
  </si>
  <si>
    <r>
      <rPr>
        <sz val="8"/>
        <color rgb="FF1F497D"/>
        <rFont val="Calibri"/>
        <family val="2"/>
        <charset val="238"/>
      </rPr>
      <t xml:space="preserve">² </t>
    </r>
    <r>
      <rPr>
        <sz val="8"/>
        <color rgb="FF1F497D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- 2020.</t>
    </r>
  </si>
  <si>
    <r>
      <rPr>
        <sz val="8"/>
        <color rgb="FF1F497D"/>
        <rFont val="Calibri"/>
        <family val="2"/>
        <charset val="238"/>
      </rPr>
      <t xml:space="preserve">¹ </t>
    </r>
    <r>
      <rPr>
        <sz val="8"/>
        <color rgb="FF1F497D"/>
        <rFont val="Arial"/>
        <family val="2"/>
        <charset val="238"/>
      </rPr>
      <t>Serija podataka u tablici za sve godine prikazana je iz godišnjeg financijskog izvještaja iz kolone tekuće godine.</t>
    </r>
  </si>
  <si>
    <t>Investicije u novu dugotrajnu imovinu²</t>
  </si>
  <si>
    <t>Grafikon 1. Neto dobit/gubitak i broj zaposlenih kod poduzetnika u djelatnosti proizvodnje kakao, čokoladnih i bombonskih proizvoda, od 2016. do 2020. godine¹</t>
  </si>
  <si>
    <t xml:space="preserve">Tablica 1. Osnovni financijski rezultati poduzetnika u djelatnosti - Proizvodnja kakao, čokoladnih i bombonskih proizvoda (10.82), 2016.-2020. g.¹ </t>
  </si>
  <si>
    <r>
      <t xml:space="preserve">Tablica 2. TOP 10 poduzetnika u djelatnosti - Proizvodnja kakao, čokoladnih i bombonskih proizvoda, prema </t>
    </r>
    <r>
      <rPr>
        <b/>
        <u/>
        <sz val="9"/>
        <color theme="3" tint="-0.249977111117893"/>
        <rFont val="Arial"/>
        <family val="2"/>
        <charset val="238"/>
      </rPr>
      <t>UKUPNIM PRIHODIMA</t>
    </r>
    <r>
      <rPr>
        <b/>
        <sz val="9"/>
        <color theme="3" tint="-0.249977111117893"/>
        <rFont val="Arial"/>
        <family val="2"/>
        <charset val="238"/>
      </rPr>
      <t xml:space="preserve"> u 2020. godini</t>
    </r>
  </si>
  <si>
    <t>Za ukupno RH</t>
  </si>
  <si>
    <t>Za sve veličine i sve oznake vlasništva</t>
  </si>
  <si>
    <t>Za djelatnost: C1082 Proizvodnja kakao, čokoladnih i bombonskih proizvoda</t>
  </si>
  <si>
    <t>Iznosi u tisućama kuna, prosječne plaće u kunama</t>
  </si>
  <si>
    <t>Šifra i naziv županije</t>
  </si>
  <si>
    <t>Dobit razdoblja (+) ili gubitak razdoblja (-)</t>
  </si>
  <si>
    <t>Troškovi osoblja</t>
  </si>
  <si>
    <t>Neto nadnice i plaće</t>
  </si>
  <si>
    <t>Prosječan broj zaposlenih na bazi sati rada</t>
  </si>
  <si>
    <t>Izvoz u razdoblju</t>
  </si>
  <si>
    <t>Uvoz u razdoblju</t>
  </si>
  <si>
    <t>Trgovinski saldo (izvoz - uvoz)</t>
  </si>
  <si>
    <t>Investicije u razdoblju</t>
  </si>
  <si>
    <t>Žup.</t>
  </si>
  <si>
    <t>Naziv županije</t>
  </si>
  <si>
    <t>svih</t>
  </si>
  <si>
    <t>dobitaša</t>
  </si>
  <si>
    <t>gubitaša</t>
  </si>
  <si>
    <t>Index</t>
  </si>
  <si>
    <t>izvoznika</t>
  </si>
  <si>
    <t>uvoznika</t>
  </si>
  <si>
    <t>investitora</t>
  </si>
  <si>
    <t>bez investicija</t>
  </si>
  <si>
    <t>ZAGREBAČKA</t>
  </si>
  <si>
    <t>KRAPINSKO-ZAGORSKA</t>
  </si>
  <si>
    <t>KOPRIVNIČKO-KRIŽEVAČKA</t>
  </si>
  <si>
    <t>POŽEŠKO-SLAVONSKA</t>
  </si>
  <si>
    <t>ZADARSKA</t>
  </si>
  <si>
    <t>&gt;&gt;100</t>
  </si>
  <si>
    <t>OSJEČKO-BARANJSKA</t>
  </si>
  <si>
    <t>ŠIBENSKO-KNINSKA</t>
  </si>
  <si>
    <t>VUKOVARSKO-SRIJEMSKA</t>
  </si>
  <si>
    <t>GRAD ZAGREB</t>
  </si>
  <si>
    <t xml:space="preserve">UKUPNO </t>
  </si>
  <si>
    <t>Tablica 3. Osnovni podaci poslovanja poduzetnika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</si>
</sst>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#0.0"/>
    <numFmt numFmtId="167" formatCode="0.0"/>
  </numFmts>
  <fonts count="52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sz val="8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name val="Calibri"/>
      <family val="2"/>
      <charset val="238"/>
    </font>
    <font>
      <b/>
      <sz val="8"/>
      <color theme="0"/>
      <name val="Arial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9"/>
      <color theme="3" tint="-0.249977111117893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7">
    <xf numFmtId="0" fontId="0" fillId="0" borderId="0"/>
    <xf numFmtId="0" fontId="14" fillId="0" borderId="0"/>
    <xf numFmtId="0" fontId="30" fillId="0" borderId="0"/>
    <xf numFmtId="0" fontId="3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35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6" fillId="0" borderId="0"/>
    <xf numFmtId="0" fontId="8" fillId="0" borderId="0"/>
    <xf numFmtId="0" fontId="37" fillId="0" borderId="0" applyNumberForma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9">
    <xf numFmtId="0" fontId="0" fillId="0" borderId="0" xfId="0" applyNumberFormat="1" applyFont="1"/>
    <xf numFmtId="0" fontId="16" fillId="0" borderId="0" xfId="0" applyNumberFormat="1" applyFont="1"/>
    <xf numFmtId="0" fontId="17" fillId="0" borderId="0" xfId="0" applyNumberFormat="1" applyFont="1"/>
    <xf numFmtId="3" fontId="18" fillId="3" borderId="1" xfId="0" applyNumberFormat="1" applyFont="1" applyFill="1" applyBorder="1" applyAlignment="1">
      <alignment horizontal="right" vertical="center"/>
    </xf>
    <xf numFmtId="0" fontId="16" fillId="0" borderId="0" xfId="0" applyNumberFormat="1" applyFont="1" applyAlignment="1">
      <alignment horizontal="center"/>
    </xf>
    <xf numFmtId="0" fontId="13" fillId="0" borderId="0" xfId="4"/>
    <xf numFmtId="0" fontId="21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wrapText="1"/>
    </xf>
    <xf numFmtId="0" fontId="28" fillId="0" borderId="0" xfId="4" applyFont="1"/>
    <xf numFmtId="0" fontId="16" fillId="0" borderId="0" xfId="0" applyNumberFormat="1" applyFont="1" applyAlignment="1">
      <alignment horizontal="center"/>
    </xf>
    <xf numFmtId="3" fontId="18" fillId="3" borderId="3" xfId="0" applyNumberFormat="1" applyFont="1" applyFill="1" applyBorder="1" applyAlignment="1">
      <alignment horizontal="right" vertical="center"/>
    </xf>
    <xf numFmtId="0" fontId="41" fillId="0" borderId="0" xfId="0" applyNumberFormat="1" applyFont="1"/>
    <xf numFmtId="2" fontId="44" fillId="0" borderId="0" xfId="0" applyNumberFormat="1" applyFont="1"/>
    <xf numFmtId="0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horizontal="left" vertical="center"/>
    </xf>
    <xf numFmtId="10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horizontal="left" vertical="center"/>
    </xf>
    <xf numFmtId="0" fontId="13" fillId="0" borderId="0" xfId="4" applyAlignment="1"/>
    <xf numFmtId="0" fontId="0" fillId="0" borderId="0" xfId="0" applyNumberFormat="1" applyFont="1" applyAlignment="1"/>
    <xf numFmtId="0" fontId="31" fillId="0" borderId="0" xfId="4" applyFont="1" applyAlignment="1"/>
    <xf numFmtId="0" fontId="39" fillId="0" borderId="0" xfId="0" applyNumberFormat="1" applyFont="1" applyBorder="1" applyAlignment="1"/>
    <xf numFmtId="0" fontId="15" fillId="2" borderId="2" xfId="4" applyFont="1" applyFill="1" applyBorder="1" applyAlignment="1">
      <alignment horizontal="center" vertical="center"/>
    </xf>
    <xf numFmtId="0" fontId="19" fillId="0" borderId="4" xfId="4" applyFont="1" applyBorder="1"/>
    <xf numFmtId="165" fontId="29" fillId="5" borderId="4" xfId="4" applyNumberFormat="1" applyFont="1" applyFill="1" applyBorder="1" applyAlignment="1">
      <alignment horizontal="right" vertical="center"/>
    </xf>
    <xf numFmtId="165" fontId="19" fillId="5" borderId="4" xfId="4" applyNumberFormat="1" applyFont="1" applyFill="1" applyBorder="1" applyAlignment="1">
      <alignment horizontal="right" vertical="center"/>
    </xf>
    <xf numFmtId="0" fontId="20" fillId="0" borderId="0" xfId="4" applyFont="1" applyAlignment="1">
      <alignment vertical="center"/>
    </xf>
    <xf numFmtId="0" fontId="15" fillId="2" borderId="2" xfId="0" applyNumberFormat="1" applyFont="1" applyFill="1" applyBorder="1" applyAlignment="1">
      <alignment horizontal="center" vertical="center" wrapText="1"/>
    </xf>
    <xf numFmtId="0" fontId="40" fillId="2" borderId="2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3" fontId="18" fillId="0" borderId="4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3" fontId="34" fillId="0" borderId="4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left" vertical="center"/>
    </xf>
    <xf numFmtId="3" fontId="18" fillId="0" borderId="5" xfId="0" applyNumberFormat="1" applyFont="1" applyBorder="1" applyAlignment="1">
      <alignment horizontal="right" vertical="center"/>
    </xf>
    <xf numFmtId="0" fontId="18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27" fillId="0" borderId="7" xfId="0" applyNumberFormat="1" applyFont="1" applyBorder="1" applyAlignment="1">
      <alignment horizontal="right" vertical="center"/>
    </xf>
    <xf numFmtId="166" fontId="33" fillId="3" borderId="1" xfId="21" applyNumberFormat="1" applyFont="1" applyFill="1" applyBorder="1" applyAlignment="1">
      <alignment horizontal="right" vertical="center"/>
    </xf>
    <xf numFmtId="164" fontId="27" fillId="3" borderId="1" xfId="0" applyNumberFormat="1" applyFont="1" applyFill="1" applyBorder="1" applyAlignment="1">
      <alignment horizontal="right" vertical="center"/>
    </xf>
    <xf numFmtId="2" fontId="23" fillId="0" borderId="9" xfId="0" applyNumberFormat="1" applyFont="1" applyBorder="1" applyAlignment="1">
      <alignment horizontal="right" vertical="center"/>
    </xf>
    <xf numFmtId="0" fontId="23" fillId="0" borderId="4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vertical="center"/>
    </xf>
    <xf numFmtId="3" fontId="23" fillId="0" borderId="4" xfId="0" applyNumberFormat="1" applyFont="1" applyBorder="1" applyAlignment="1">
      <alignment horizontal="right" vertical="center"/>
    </xf>
    <xf numFmtId="2" fontId="23" fillId="0" borderId="4" xfId="0" applyNumberFormat="1" applyFont="1" applyBorder="1" applyAlignment="1">
      <alignment horizontal="right" vertical="center"/>
    </xf>
    <xf numFmtId="3" fontId="19" fillId="0" borderId="4" xfId="7" applyNumberFormat="1" applyFont="1" applyBorder="1"/>
    <xf numFmtId="3" fontId="24" fillId="0" borderId="4" xfId="7" applyNumberFormat="1" applyFont="1" applyBorder="1"/>
    <xf numFmtId="0" fontId="23" fillId="0" borderId="10" xfId="0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/>
    </xf>
    <xf numFmtId="2" fontId="23" fillId="0" borderId="10" xfId="0" applyNumberFormat="1" applyFont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0" fontId="23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horizontal="right" vertical="center"/>
    </xf>
    <xf numFmtId="2" fontId="23" fillId="0" borderId="5" xfId="0" applyNumberFormat="1" applyFont="1" applyBorder="1" applyAlignment="1">
      <alignment horizontal="right" vertical="center"/>
    </xf>
    <xf numFmtId="3" fontId="19" fillId="0" borderId="5" xfId="7" applyNumberFormat="1" applyFont="1" applyBorder="1"/>
    <xf numFmtId="0" fontId="22" fillId="2" borderId="1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 applyAlignment="1">
      <alignment horizontal="right" vertical="center"/>
    </xf>
    <xf numFmtId="2" fontId="26" fillId="6" borderId="1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 wrapText="1"/>
    </xf>
    <xf numFmtId="3" fontId="25" fillId="7" borderId="1" xfId="0" applyNumberFormat="1" applyFont="1" applyFill="1" applyBorder="1" applyAlignment="1">
      <alignment horizontal="right" vertical="center"/>
    </xf>
    <xf numFmtId="2" fontId="26" fillId="7" borderId="1" xfId="0" applyNumberFormat="1" applyFont="1" applyFill="1" applyBorder="1" applyAlignment="1">
      <alignment horizontal="right" vertical="center"/>
    </xf>
    <xf numFmtId="3" fontId="20" fillId="7" borderId="1" xfId="0" applyNumberFormat="1" applyFont="1" applyFill="1" applyBorder="1" applyAlignment="1">
      <alignment horizontal="right" vertical="center" wrapText="1"/>
    </xf>
    <xf numFmtId="0" fontId="46" fillId="0" borderId="0" xfId="14" applyFont="1" applyAlignment="1">
      <alignment horizontal="left" vertical="center"/>
    </xf>
    <xf numFmtId="0" fontId="28" fillId="0" borderId="0" xfId="4" applyFont="1" applyAlignment="1">
      <alignment vertical="center"/>
    </xf>
    <xf numFmtId="0" fontId="32" fillId="0" borderId="8" xfId="4" applyFont="1" applyBorder="1" applyAlignment="1"/>
    <xf numFmtId="0" fontId="27" fillId="0" borderId="4" xfId="0" applyNumberFormat="1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0" fontId="18" fillId="0" borderId="4" xfId="0" applyNumberFormat="1" applyFont="1" applyBorder="1" applyAlignment="1">
      <alignment vertical="center"/>
    </xf>
    <xf numFmtId="0" fontId="38" fillId="0" borderId="0" xfId="0" applyNumberFormat="1" applyFont="1" applyBorder="1" applyAlignment="1">
      <alignment vertical="center"/>
    </xf>
    <xf numFmtId="164" fontId="16" fillId="0" borderId="0" xfId="0" applyNumberFormat="1" applyFont="1"/>
    <xf numFmtId="0" fontId="49" fillId="0" borderId="0" xfId="25" applyFont="1" applyAlignment="1"/>
    <xf numFmtId="0" fontId="49" fillId="0" borderId="0" xfId="25" applyFont="1"/>
    <xf numFmtId="0" fontId="1" fillId="0" borderId="0" xfId="25"/>
    <xf numFmtId="0" fontId="48" fillId="0" borderId="0" xfId="25" applyFont="1"/>
    <xf numFmtId="0" fontId="28" fillId="0" borderId="0" xfId="25" applyFont="1" applyAlignment="1"/>
    <xf numFmtId="0" fontId="28" fillId="0" borderId="0" xfId="25" applyFont="1"/>
    <xf numFmtId="0" fontId="51" fillId="0" borderId="0" xfId="25" applyFont="1"/>
    <xf numFmtId="0" fontId="50" fillId="8" borderId="14" xfId="25" applyFont="1" applyFill="1" applyBorder="1" applyAlignment="1">
      <alignment horizontal="center" vertical="center" wrapText="1"/>
    </xf>
    <xf numFmtId="0" fontId="50" fillId="8" borderId="2" xfId="25" applyFont="1" applyFill="1" applyBorder="1" applyAlignment="1">
      <alignment horizontal="center" vertical="center" wrapText="1"/>
    </xf>
    <xf numFmtId="0" fontId="50" fillId="8" borderId="15" xfId="25" applyFont="1" applyFill="1" applyBorder="1" applyAlignment="1">
      <alignment horizontal="center" vertical="center" wrapText="1"/>
    </xf>
    <xf numFmtId="3" fontId="29" fillId="3" borderId="1" xfId="26" applyNumberFormat="1" applyFont="1" applyFill="1" applyBorder="1" applyAlignment="1">
      <alignment vertical="center" wrapText="1"/>
    </xf>
    <xf numFmtId="3" fontId="19" fillId="3" borderId="1" xfId="26" applyNumberFormat="1" applyFont="1" applyFill="1" applyBorder="1" applyAlignment="1">
      <alignment vertical="center" wrapText="1"/>
    </xf>
    <xf numFmtId="3" fontId="29" fillId="0" borderId="16" xfId="25" applyNumberFormat="1" applyFont="1" applyBorder="1" applyAlignment="1">
      <alignment horizontal="right" vertical="center" wrapText="1"/>
    </xf>
    <xf numFmtId="3" fontId="29" fillId="0" borderId="17" xfId="25" applyNumberFormat="1" applyFont="1" applyBorder="1" applyAlignment="1">
      <alignment horizontal="right" vertical="center" wrapText="1"/>
    </xf>
    <xf numFmtId="164" fontId="29" fillId="0" borderId="18" xfId="25" applyNumberFormat="1" applyFont="1" applyBorder="1" applyAlignment="1">
      <alignment horizontal="right" vertical="center" wrapText="1"/>
    </xf>
    <xf numFmtId="3" fontId="29" fillId="0" borderId="19" xfId="25" applyNumberFormat="1" applyFont="1" applyBorder="1" applyAlignment="1">
      <alignment horizontal="right" vertical="center" wrapText="1"/>
    </xf>
    <xf numFmtId="3" fontId="29" fillId="0" borderId="18" xfId="25" applyNumberFormat="1" applyFont="1" applyBorder="1" applyAlignment="1">
      <alignment horizontal="right" vertical="center" wrapText="1"/>
    </xf>
    <xf numFmtId="3" fontId="29" fillId="0" borderId="20" xfId="25" applyNumberFormat="1" applyFont="1" applyBorder="1" applyAlignment="1">
      <alignment horizontal="right" vertical="center" wrapText="1"/>
    </xf>
    <xf numFmtId="3" fontId="29" fillId="0" borderId="21" xfId="25" applyNumberFormat="1" applyFont="1" applyBorder="1" applyAlignment="1">
      <alignment horizontal="right" vertical="center" wrapText="1"/>
    </xf>
    <xf numFmtId="164" fontId="29" fillId="0" borderId="22" xfId="25" applyNumberFormat="1" applyFont="1" applyBorder="1" applyAlignment="1">
      <alignment horizontal="right" vertical="center" wrapText="1"/>
    </xf>
    <xf numFmtId="3" fontId="29" fillId="0" borderId="23" xfId="25" applyNumberFormat="1" applyFont="1" applyBorder="1" applyAlignment="1">
      <alignment horizontal="right" vertical="center" wrapText="1"/>
    </xf>
    <xf numFmtId="3" fontId="29" fillId="0" borderId="22" xfId="25" applyNumberFormat="1" applyFont="1" applyBorder="1" applyAlignment="1">
      <alignment horizontal="right" vertical="center" wrapText="1"/>
    </xf>
    <xf numFmtId="3" fontId="50" fillId="8" borderId="24" xfId="25" applyNumberFormat="1" applyFont="1" applyFill="1" applyBorder="1" applyAlignment="1">
      <alignment vertical="center" wrapText="1"/>
    </xf>
    <xf numFmtId="3" fontId="50" fillId="8" borderId="25" xfId="25" applyNumberFormat="1" applyFont="1" applyFill="1" applyBorder="1" applyAlignment="1">
      <alignment vertical="center" wrapText="1"/>
    </xf>
    <xf numFmtId="3" fontId="50" fillId="8" borderId="25" xfId="25" applyNumberFormat="1" applyFont="1" applyFill="1" applyBorder="1" applyAlignment="1">
      <alignment horizontal="right" vertical="center" wrapText="1"/>
    </xf>
    <xf numFmtId="3" fontId="50" fillId="8" borderId="26" xfId="25" applyNumberFormat="1" applyFont="1" applyFill="1" applyBorder="1" applyAlignment="1">
      <alignment horizontal="right" vertical="center" wrapText="1"/>
    </xf>
    <xf numFmtId="164" fontId="50" fillId="8" borderId="27" xfId="25" applyNumberFormat="1" applyFont="1" applyFill="1" applyBorder="1" applyAlignment="1">
      <alignment horizontal="right" vertical="center" wrapText="1"/>
    </xf>
    <xf numFmtId="3" fontId="50" fillId="8" borderId="28" xfId="25" applyNumberFormat="1" applyFont="1" applyFill="1" applyBorder="1" applyAlignment="1">
      <alignment horizontal="right" vertical="center" wrapText="1"/>
    </xf>
    <xf numFmtId="3" fontId="50" fillId="8" borderId="27" xfId="25" applyNumberFormat="1" applyFont="1" applyFill="1" applyBorder="1" applyAlignment="1">
      <alignment horizontal="right" vertical="center" wrapText="1"/>
    </xf>
    <xf numFmtId="167" fontId="1" fillId="0" borderId="0" xfId="25" applyNumberFormat="1"/>
    <xf numFmtId="0" fontId="28" fillId="0" borderId="8" xfId="4" applyFont="1" applyBorder="1" applyAlignment="1">
      <alignment horizontal="center" vertical="center"/>
    </xf>
    <xf numFmtId="0" fontId="13" fillId="0" borderId="0" xfId="4" applyAlignment="1"/>
    <xf numFmtId="0" fontId="0" fillId="0" borderId="0" xfId="0" applyNumberFormat="1" applyFont="1" applyAlignment="1"/>
    <xf numFmtId="0" fontId="16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left" vertical="center" wrapText="1"/>
    </xf>
    <xf numFmtId="0" fontId="42" fillId="0" borderId="0" xfId="0" applyNumberFormat="1" applyFont="1" applyAlignment="1">
      <alignment horizontal="left" vertical="center" wrapText="1"/>
    </xf>
    <xf numFmtId="0" fontId="43" fillId="0" borderId="0" xfId="0" applyNumberFormat="1" applyFont="1" applyAlignment="1">
      <alignment horizontal="left" vertical="center"/>
    </xf>
    <xf numFmtId="0" fontId="28" fillId="0" borderId="8" xfId="0" applyNumberFormat="1" applyFont="1" applyBorder="1" applyAlignment="1">
      <alignment horizontal="right" vertical="center" wrapText="1"/>
    </xf>
    <xf numFmtId="0" fontId="28" fillId="0" borderId="0" xfId="0" applyNumberFormat="1" applyFont="1" applyBorder="1" applyAlignment="1">
      <alignment horizontal="right" vertical="center" wrapText="1"/>
    </xf>
    <xf numFmtId="0" fontId="20" fillId="0" borderId="0" xfId="0" applyNumberFormat="1" applyFont="1" applyAlignment="1"/>
    <xf numFmtId="0" fontId="25" fillId="4" borderId="1" xfId="0" applyNumberFormat="1" applyFont="1" applyFill="1" applyBorder="1" applyAlignment="1">
      <alignment vertical="center"/>
    </xf>
    <xf numFmtId="0" fontId="25" fillId="7" borderId="1" xfId="0" applyNumberFormat="1" applyFont="1" applyFill="1" applyBorder="1" applyAlignment="1">
      <alignment vertical="center"/>
    </xf>
    <xf numFmtId="0" fontId="50" fillId="8" borderId="12" xfId="25" applyFont="1" applyFill="1" applyBorder="1" applyAlignment="1">
      <alignment horizontal="center" vertical="center" wrapText="1"/>
    </xf>
    <xf numFmtId="0" fontId="50" fillId="8" borderId="13" xfId="25" applyFont="1" applyFill="1" applyBorder="1" applyAlignment="1">
      <alignment horizontal="center" vertical="center" wrapText="1"/>
    </xf>
    <xf numFmtId="0" fontId="50" fillId="8" borderId="11" xfId="25" applyFont="1" applyFill="1" applyBorder="1" applyAlignment="1">
      <alignment horizontal="center" vertical="center" wrapText="1"/>
    </xf>
  </cellXfs>
  <cellStyles count="27">
    <cellStyle name="Hiperveza 2" xfId="18"/>
    <cellStyle name="Normal 2" xfId="11"/>
    <cellStyle name="Normal 3" xfId="12"/>
    <cellStyle name="Normalno" xfId="0" builtinId="0"/>
    <cellStyle name="Normalno 10" xfId="20"/>
    <cellStyle name="Normalno 11" xfId="21"/>
    <cellStyle name="Normalno 12" xfId="22"/>
    <cellStyle name="Normalno 12 2" xfId="25"/>
    <cellStyle name="Normalno 13" xfId="23"/>
    <cellStyle name="Normalno 14" xfId="24"/>
    <cellStyle name="Normalno 2" xfId="1"/>
    <cellStyle name="Normalno 2 2" xfId="10"/>
    <cellStyle name="Normalno 2 2 2" xfId="17"/>
    <cellStyle name="Normalno 2 3" xfId="13"/>
    <cellStyle name="Normalno 2 4" xfId="16"/>
    <cellStyle name="Normalno 2 5" xfId="26"/>
    <cellStyle name="Normalno 3" xfId="2"/>
    <cellStyle name="Normalno 3 2" xfId="8"/>
    <cellStyle name="Normalno 3 3" xfId="14"/>
    <cellStyle name="Normalno 4" xfId="3"/>
    <cellStyle name="Normalno 4 2" xfId="9"/>
    <cellStyle name="Normalno 5" xfId="4"/>
    <cellStyle name="Normalno 6" xfId="5"/>
    <cellStyle name="Normalno 7" xfId="6"/>
    <cellStyle name="Normalno 8" xfId="7"/>
    <cellStyle name="Normalno 9" xfId="19"/>
    <cellStyle name="Postotak 2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77325836004697"/>
          <c:y val="0.15095736628427067"/>
          <c:w val="0.83734299212598429"/>
          <c:h val="0.73819182714520237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'!$A$6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bubble3D val="0"/>
          </c:dPt>
          <c:dPt>
            <c:idx val="3"/>
            <c:marker>
              <c:spPr>
                <a:solidFill>
                  <a:srgbClr val="FF0000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'Grafikon 1 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 '!$B$6:$F$6</c:f>
              <c:numCache>
                <c:formatCode>#,##0_ ;[Red]\-#,##0\ </c:formatCode>
                <c:ptCount val="5"/>
                <c:pt idx="0">
                  <c:v>-16528.324000000001</c:v>
                </c:pt>
                <c:pt idx="1">
                  <c:v>-11715.271000000001</c:v>
                </c:pt>
                <c:pt idx="2">
                  <c:v>56875.245000000003</c:v>
                </c:pt>
                <c:pt idx="3">
                  <c:v>-6535.6189999999997</c:v>
                </c:pt>
                <c:pt idx="4">
                  <c:v>6644.674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49728"/>
        <c:axId val="191721408"/>
      </c:lineChart>
      <c:catAx>
        <c:axId val="223049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1721408"/>
        <c:crosses val="autoZero"/>
        <c:auto val="1"/>
        <c:lblAlgn val="ctr"/>
        <c:lblOffset val="100"/>
        <c:noMultiLvlLbl val="0"/>
      </c:catAx>
      <c:valAx>
        <c:axId val="191721408"/>
        <c:scaling>
          <c:orientation val="minMax"/>
          <c:max val="60000"/>
          <c:min val="-2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1.991181545681401E-2"/>
              <c:y val="0.3446101821541970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304972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8486596361083"/>
          <c:y val="0.12759481987828444"/>
          <c:w val="0.89363560804899389"/>
          <c:h val="0.72516281618643819"/>
        </c:manualLayout>
      </c:layout>
      <c:lineChart>
        <c:grouping val="standard"/>
        <c:varyColors val="0"/>
        <c:ser>
          <c:idx val="1"/>
          <c:order val="0"/>
          <c:tx>
            <c:strRef>
              <c:f>'Grafikon 1 '!$A$7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cat>
            <c:strRef>
              <c:f>'Grafikon 1 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 '!$B$7:$F$7</c:f>
              <c:numCache>
                <c:formatCode>#,##0_ ;[Red]\-#,##0\ </c:formatCode>
                <c:ptCount val="5"/>
                <c:pt idx="0">
                  <c:v>3159</c:v>
                </c:pt>
                <c:pt idx="1">
                  <c:v>3146</c:v>
                </c:pt>
                <c:pt idx="2">
                  <c:v>3361</c:v>
                </c:pt>
                <c:pt idx="3">
                  <c:v>3267</c:v>
                </c:pt>
                <c:pt idx="4">
                  <c:v>2157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51264"/>
        <c:axId val="191723136"/>
      </c:lineChart>
      <c:catAx>
        <c:axId val="223051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1723136"/>
        <c:crosses val="autoZero"/>
        <c:auto val="1"/>
        <c:lblAlgn val="ctr"/>
        <c:lblOffset val="100"/>
        <c:noMultiLvlLbl val="0"/>
      </c:catAx>
      <c:valAx>
        <c:axId val="191723136"/>
        <c:scaling>
          <c:orientation val="minMax"/>
          <c:min val="2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3051264"/>
        <c:crosses val="autoZero"/>
        <c:crossBetween val="between"/>
        <c:majorUnit val="250"/>
        <c:minorUnit val="5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161925</xdr:rowOff>
    </xdr:from>
    <xdr:to>
      <xdr:col>14</xdr:col>
      <xdr:colOff>34438</xdr:colOff>
      <xdr:row>20</xdr:row>
      <xdr:rowOff>161925</xdr:rowOff>
    </xdr:to>
    <xdr:grpSp>
      <xdr:nvGrpSpPr>
        <xdr:cNvPr id="5" name="Grupa 4"/>
        <xdr:cNvGrpSpPr/>
      </xdr:nvGrpSpPr>
      <xdr:grpSpPr>
        <a:xfrm>
          <a:off x="85725" y="1485900"/>
          <a:ext cx="9073663" cy="2476500"/>
          <a:chOff x="85725" y="1676400"/>
          <a:chExt cx="9073663" cy="2476500"/>
        </a:xfrm>
      </xdr:grpSpPr>
      <xdr:graphicFrame macro="">
        <xdr:nvGraphicFramePr>
          <xdr:cNvPr id="2" name="Grafikon 1"/>
          <xdr:cNvGraphicFramePr>
            <a:graphicFrameLocks/>
          </xdr:cNvGraphicFramePr>
        </xdr:nvGraphicFramePr>
        <xdr:xfrm>
          <a:off x="85725" y="1676400"/>
          <a:ext cx="4518082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4648822" y="1685926"/>
          <a:ext cx="4510566" cy="24669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133350</xdr:colOff>
      <xdr:row>0</xdr:row>
      <xdr:rowOff>66675</xdr:rowOff>
    </xdr:from>
    <xdr:to>
      <xdr:col>1</xdr:col>
      <xdr:colOff>32216</xdr:colOff>
      <xdr:row>1</xdr:row>
      <xdr:rowOff>152400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194266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0</xdr:col>
      <xdr:colOff>1304925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38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0"/>
  <sheetViews>
    <sheetView tabSelected="1" workbookViewId="0">
      <selection activeCell="A2" sqref="A2:XFD2"/>
    </sheetView>
  </sheetViews>
  <sheetFormatPr defaultRowHeight="15" x14ac:dyDescent="0.25"/>
  <cols>
    <col min="1" max="1" width="19.42578125" style="5" customWidth="1"/>
    <col min="2" max="3" width="8.42578125" style="5" customWidth="1"/>
    <col min="4" max="14" width="9.140625" style="5"/>
    <col min="15" max="15" width="2.85546875" style="5" customWidth="1"/>
    <col min="16" max="16384" width="9.140625" style="5"/>
  </cols>
  <sheetData>
    <row r="3" spans="1:34" ht="14.25" customHeight="1" x14ac:dyDescent="0.25">
      <c r="A3" s="25" t="s">
        <v>70</v>
      </c>
      <c r="B3" s="19"/>
      <c r="C3" s="19"/>
      <c r="D3" s="19"/>
      <c r="E3" s="19"/>
      <c r="F3" s="17"/>
      <c r="G3" s="17"/>
      <c r="H3" s="17"/>
      <c r="I3" s="17"/>
      <c r="J3" s="17"/>
      <c r="K3" s="17"/>
    </row>
    <row r="4" spans="1:34" x14ac:dyDescent="0.25">
      <c r="B4" s="68"/>
      <c r="C4" s="68"/>
      <c r="D4" s="68"/>
      <c r="E4" s="104" t="s">
        <v>26</v>
      </c>
      <c r="F4" s="104"/>
      <c r="G4" s="67"/>
      <c r="H4" s="67"/>
      <c r="I4" s="67"/>
      <c r="J4" s="18"/>
    </row>
    <row r="5" spans="1:34" x14ac:dyDescent="0.25">
      <c r="A5" s="21" t="s">
        <v>18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46</v>
      </c>
    </row>
    <row r="6" spans="1:34" x14ac:dyDescent="0.25">
      <c r="A6" s="22" t="s">
        <v>27</v>
      </c>
      <c r="B6" s="23">
        <v>-16528.324000000001</v>
      </c>
      <c r="C6" s="23">
        <v>-11715.271000000001</v>
      </c>
      <c r="D6" s="24">
        <v>56875.245000000003</v>
      </c>
      <c r="E6" s="23">
        <v>-6535.6189999999997</v>
      </c>
      <c r="F6" s="24">
        <v>6644.674</v>
      </c>
    </row>
    <row r="7" spans="1:34" x14ac:dyDescent="0.25">
      <c r="A7" s="22" t="s">
        <v>1</v>
      </c>
      <c r="B7" s="24">
        <v>3159</v>
      </c>
      <c r="C7" s="24">
        <v>3146</v>
      </c>
      <c r="D7" s="24">
        <v>3361</v>
      </c>
      <c r="E7" s="24">
        <v>3267</v>
      </c>
      <c r="F7" s="24">
        <v>2157</v>
      </c>
    </row>
    <row r="8" spans="1:34" x14ac:dyDescent="0.2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1:34" x14ac:dyDescent="0.2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spans="1:34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spans="1:34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34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</row>
    <row r="13" spans="1:34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spans="1:34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spans="1:34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S15" s="105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</row>
    <row r="16" spans="1:34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7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spans="1:17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7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spans="1:17" x14ac:dyDescent="0.25">
      <c r="A22" s="8" t="s">
        <v>54</v>
      </c>
      <c r="B22" s="8"/>
      <c r="C22" s="8"/>
      <c r="D22" s="8"/>
      <c r="E22" s="8"/>
      <c r="F22" s="8"/>
      <c r="G22" s="8"/>
      <c r="H22" s="8"/>
    </row>
    <row r="23" spans="1:17" x14ac:dyDescent="0.25">
      <c r="A23" s="66" t="s">
        <v>66</v>
      </c>
    </row>
    <row r="30" spans="1:17" x14ac:dyDescent="0.25"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</sheetData>
  <mergeCells count="5">
    <mergeCell ref="E4:F4"/>
    <mergeCell ref="S15:AH15"/>
    <mergeCell ref="B30:Q30"/>
    <mergeCell ref="A9:O21"/>
    <mergeCell ref="A8:O8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6" sqref="I6:I22"/>
    </sheetView>
  </sheetViews>
  <sheetFormatPr defaultRowHeight="12" x14ac:dyDescent="0.2"/>
  <cols>
    <col min="1" max="1" width="48.28515625" style="1" customWidth="1"/>
    <col min="2" max="5" width="8.85546875" style="1" bestFit="1" customWidth="1"/>
    <col min="6" max="6" width="8.85546875" style="1" customWidth="1"/>
    <col min="7" max="7" width="9" style="1" bestFit="1" customWidth="1"/>
    <col min="8" max="16384" width="9.140625" style="1"/>
  </cols>
  <sheetData>
    <row r="1" spans="1:9" x14ac:dyDescent="0.2">
      <c r="A1" s="107"/>
      <c r="B1" s="107"/>
      <c r="C1" s="107"/>
      <c r="D1" s="107"/>
      <c r="E1" s="107"/>
      <c r="F1" s="9"/>
    </row>
    <row r="2" spans="1:9" x14ac:dyDescent="0.2">
      <c r="A2" s="4"/>
      <c r="B2" s="4"/>
      <c r="C2" s="4"/>
      <c r="D2" s="4"/>
      <c r="E2" s="4"/>
      <c r="F2" s="9"/>
    </row>
    <row r="3" spans="1:9" s="2" customFormat="1" x14ac:dyDescent="0.2">
      <c r="A3" s="108" t="s">
        <v>71</v>
      </c>
      <c r="B3" s="108"/>
      <c r="C3" s="108"/>
      <c r="D3" s="108"/>
      <c r="E3" s="108"/>
      <c r="F3" s="108"/>
      <c r="G3" s="109"/>
      <c r="H3" s="110"/>
      <c r="I3" s="110"/>
    </row>
    <row r="4" spans="1:9" s="2" customFormat="1" ht="13.5" customHeight="1" x14ac:dyDescent="0.2">
      <c r="A4" s="111" t="s">
        <v>28</v>
      </c>
      <c r="B4" s="111"/>
      <c r="C4" s="111"/>
      <c r="D4" s="111"/>
      <c r="E4" s="111"/>
      <c r="F4" s="111"/>
      <c r="G4" s="111"/>
    </row>
    <row r="5" spans="1:9" s="2" customFormat="1" ht="22.5" customHeight="1" x14ac:dyDescent="0.2">
      <c r="A5" s="26" t="s">
        <v>18</v>
      </c>
      <c r="B5" s="26" t="s">
        <v>14</v>
      </c>
      <c r="C5" s="26" t="s">
        <v>15</v>
      </c>
      <c r="D5" s="26" t="s">
        <v>16</v>
      </c>
      <c r="E5" s="26" t="s">
        <v>17</v>
      </c>
      <c r="F5" s="26" t="s">
        <v>46</v>
      </c>
      <c r="G5" s="27" t="s">
        <v>47</v>
      </c>
    </row>
    <row r="6" spans="1:9" ht="15" customHeight="1" x14ac:dyDescent="0.2">
      <c r="A6" s="35" t="s">
        <v>0</v>
      </c>
      <c r="B6" s="3">
        <v>18</v>
      </c>
      <c r="C6" s="3">
        <v>19</v>
      </c>
      <c r="D6" s="3">
        <v>19</v>
      </c>
      <c r="E6" s="3">
        <v>22</v>
      </c>
      <c r="F6" s="10">
        <v>21</v>
      </c>
      <c r="G6" s="36">
        <f>F6/B6*100</f>
        <v>116.66666666666667</v>
      </c>
      <c r="I6" s="73"/>
    </row>
    <row r="7" spans="1:9" ht="15" customHeight="1" x14ac:dyDescent="0.2">
      <c r="A7" s="35" t="s">
        <v>2</v>
      </c>
      <c r="B7" s="3">
        <v>9</v>
      </c>
      <c r="C7" s="3">
        <v>9</v>
      </c>
      <c r="D7" s="3">
        <v>11</v>
      </c>
      <c r="E7" s="3">
        <v>11</v>
      </c>
      <c r="F7" s="10">
        <v>10</v>
      </c>
      <c r="G7" s="36">
        <f t="shared" ref="G7:G22" si="0">F7/B7*100</f>
        <v>111.11111111111111</v>
      </c>
      <c r="I7" s="73"/>
    </row>
    <row r="8" spans="1:9" ht="15" customHeight="1" x14ac:dyDescent="0.2">
      <c r="A8" s="35" t="s">
        <v>3</v>
      </c>
      <c r="B8" s="3">
        <v>9</v>
      </c>
      <c r="C8" s="3">
        <v>10</v>
      </c>
      <c r="D8" s="3">
        <v>8</v>
      </c>
      <c r="E8" s="3">
        <v>11</v>
      </c>
      <c r="F8" s="10">
        <v>11</v>
      </c>
      <c r="G8" s="36">
        <f t="shared" si="0"/>
        <v>122.22222222222223</v>
      </c>
      <c r="I8" s="73"/>
    </row>
    <row r="9" spans="1:9" ht="15" customHeight="1" x14ac:dyDescent="0.2">
      <c r="A9" s="35" t="s">
        <v>1</v>
      </c>
      <c r="B9" s="3">
        <v>2260</v>
      </c>
      <c r="C9" s="3">
        <v>2214</v>
      </c>
      <c r="D9" s="3">
        <v>2246</v>
      </c>
      <c r="E9" s="3">
        <v>2338</v>
      </c>
      <c r="F9" s="10">
        <v>2157</v>
      </c>
      <c r="G9" s="36">
        <f t="shared" si="0"/>
        <v>95.442477876106196</v>
      </c>
      <c r="I9" s="73"/>
    </row>
    <row r="10" spans="1:9" ht="15" customHeight="1" x14ac:dyDescent="0.2">
      <c r="A10" s="33" t="s">
        <v>10</v>
      </c>
      <c r="B10" s="34">
        <v>1341691.8470000001</v>
      </c>
      <c r="C10" s="34">
        <v>1290371.1980000001</v>
      </c>
      <c r="D10" s="34">
        <v>1394752.743</v>
      </c>
      <c r="E10" s="34">
        <v>1290063.969</v>
      </c>
      <c r="F10" s="37">
        <v>1278338.764</v>
      </c>
      <c r="G10" s="36">
        <f t="shared" si="0"/>
        <v>95.278119700760172</v>
      </c>
      <c r="I10" s="73"/>
    </row>
    <row r="11" spans="1:9" ht="15" customHeight="1" x14ac:dyDescent="0.2">
      <c r="A11" s="28" t="s">
        <v>11</v>
      </c>
      <c r="B11" s="29">
        <v>1351517.8119999999</v>
      </c>
      <c r="C11" s="29">
        <v>1294927.8370000001</v>
      </c>
      <c r="D11" s="29">
        <v>1331361.4879999999</v>
      </c>
      <c r="E11" s="29">
        <v>1293530.193</v>
      </c>
      <c r="F11" s="38">
        <v>1269998.263</v>
      </c>
      <c r="G11" s="36">
        <f t="shared" si="0"/>
        <v>93.968296364561724</v>
      </c>
      <c r="I11" s="73"/>
    </row>
    <row r="12" spans="1:9" ht="15" customHeight="1" x14ac:dyDescent="0.2">
      <c r="A12" s="70" t="s">
        <v>6</v>
      </c>
      <c r="B12" s="29">
        <v>24717.438999999998</v>
      </c>
      <c r="C12" s="29">
        <v>32196.694</v>
      </c>
      <c r="D12" s="29">
        <v>63803.277000000002</v>
      </c>
      <c r="E12" s="29">
        <v>12897.907999999999</v>
      </c>
      <c r="F12" s="38">
        <v>27186.445</v>
      </c>
      <c r="G12" s="36">
        <f t="shared" si="0"/>
        <v>109.9889232051913</v>
      </c>
      <c r="I12" s="73"/>
    </row>
    <row r="13" spans="1:9" ht="15" customHeight="1" x14ac:dyDescent="0.2">
      <c r="A13" s="70" t="s">
        <v>7</v>
      </c>
      <c r="B13" s="29">
        <v>34543.404000000002</v>
      </c>
      <c r="C13" s="29">
        <v>36753.332999999999</v>
      </c>
      <c r="D13" s="29">
        <v>412.02199999999999</v>
      </c>
      <c r="E13" s="29">
        <v>16364.132</v>
      </c>
      <c r="F13" s="38">
        <v>18845.944</v>
      </c>
      <c r="G13" s="36">
        <f t="shared" si="0"/>
        <v>54.557286826741212</v>
      </c>
      <c r="I13" s="73"/>
    </row>
    <row r="14" spans="1:9" ht="15" customHeight="1" x14ac:dyDescent="0.2">
      <c r="A14" s="28" t="s">
        <v>12</v>
      </c>
      <c r="B14" s="29">
        <v>6702.3590000000004</v>
      </c>
      <c r="C14" s="29">
        <v>7158.6319999999996</v>
      </c>
      <c r="D14" s="29">
        <v>6516.01</v>
      </c>
      <c r="E14" s="29">
        <v>3069.395</v>
      </c>
      <c r="F14" s="38">
        <v>1695.827</v>
      </c>
      <c r="G14" s="36">
        <f t="shared" si="0"/>
        <v>25.301942196769822</v>
      </c>
      <c r="I14" s="73"/>
    </row>
    <row r="15" spans="1:9" ht="15" customHeight="1" x14ac:dyDescent="0.2">
      <c r="A15" s="28" t="s">
        <v>8</v>
      </c>
      <c r="B15" s="29">
        <v>18015.080000000002</v>
      </c>
      <c r="C15" s="29">
        <v>25038.062000000002</v>
      </c>
      <c r="D15" s="29">
        <v>57287.267</v>
      </c>
      <c r="E15" s="29">
        <v>9828.5130000000008</v>
      </c>
      <c r="F15" s="38">
        <v>25490.617999999999</v>
      </c>
      <c r="G15" s="36">
        <f t="shared" si="0"/>
        <v>141.49600223812493</v>
      </c>
      <c r="I15" s="73"/>
    </row>
    <row r="16" spans="1:9" ht="15" customHeight="1" x14ac:dyDescent="0.2">
      <c r="A16" s="28" t="s">
        <v>9</v>
      </c>
      <c r="B16" s="29">
        <v>34543.404000000002</v>
      </c>
      <c r="C16" s="29">
        <v>36753.332999999999</v>
      </c>
      <c r="D16" s="29">
        <v>412.02199999999999</v>
      </c>
      <c r="E16" s="29">
        <v>16364.132</v>
      </c>
      <c r="F16" s="38">
        <v>18845.944</v>
      </c>
      <c r="G16" s="36">
        <f t="shared" si="0"/>
        <v>54.557286826741212</v>
      </c>
      <c r="I16" s="73"/>
    </row>
    <row r="17" spans="1:10" ht="15" customHeight="1" x14ac:dyDescent="0.2">
      <c r="A17" s="30" t="s">
        <v>13</v>
      </c>
      <c r="B17" s="31">
        <v>-16528.324000000001</v>
      </c>
      <c r="C17" s="31">
        <v>-11715.271000000001</v>
      </c>
      <c r="D17" s="32">
        <v>56875.245000000003</v>
      </c>
      <c r="E17" s="31">
        <v>-6535.6189999999997</v>
      </c>
      <c r="F17" s="39">
        <v>6644.674</v>
      </c>
      <c r="G17" s="40" t="s">
        <v>19</v>
      </c>
      <c r="I17" s="73"/>
    </row>
    <row r="18" spans="1:10" ht="15" customHeight="1" x14ac:dyDescent="0.2">
      <c r="A18" s="71" t="s">
        <v>29</v>
      </c>
      <c r="B18" s="29">
        <v>531057.42099999997</v>
      </c>
      <c r="C18" s="29">
        <v>499251.39500000002</v>
      </c>
      <c r="D18" s="29">
        <v>526245.78399999999</v>
      </c>
      <c r="E18" s="29">
        <v>517240.27100000001</v>
      </c>
      <c r="F18" s="38">
        <v>479062.69300000003</v>
      </c>
      <c r="G18" s="36">
        <f t="shared" si="0"/>
        <v>90.209207904092167</v>
      </c>
      <c r="I18" s="73"/>
    </row>
    <row r="19" spans="1:10" ht="15" customHeight="1" x14ac:dyDescent="0.2">
      <c r="A19" s="71" t="s">
        <v>30</v>
      </c>
      <c r="B19" s="29">
        <v>388059.88699999999</v>
      </c>
      <c r="C19" s="29">
        <v>335038.16399999999</v>
      </c>
      <c r="D19" s="29">
        <v>302127.27500000002</v>
      </c>
      <c r="E19" s="29">
        <v>365019.65899999999</v>
      </c>
      <c r="F19" s="38">
        <v>370112.07400000002</v>
      </c>
      <c r="G19" s="36">
        <f t="shared" si="0"/>
        <v>95.374988860933215</v>
      </c>
      <c r="I19" s="73"/>
    </row>
    <row r="20" spans="1:10" ht="15" customHeight="1" x14ac:dyDescent="0.2">
      <c r="A20" s="71" t="s">
        <v>4</v>
      </c>
      <c r="B20" s="29">
        <v>142997.53400000001</v>
      </c>
      <c r="C20" s="29">
        <v>164213.231</v>
      </c>
      <c r="D20" s="29">
        <v>224118.50899999999</v>
      </c>
      <c r="E20" s="29">
        <v>152220.61199999999</v>
      </c>
      <c r="F20" s="38">
        <v>108950.61900000001</v>
      </c>
      <c r="G20" s="36">
        <f t="shared" si="0"/>
        <v>76.190557943467752</v>
      </c>
      <c r="I20" s="73"/>
    </row>
    <row r="21" spans="1:10" ht="15" customHeight="1" x14ac:dyDescent="0.2">
      <c r="A21" s="71" t="s">
        <v>69</v>
      </c>
      <c r="B21" s="29">
        <v>33386.97</v>
      </c>
      <c r="C21" s="29">
        <v>39086.218999999997</v>
      </c>
      <c r="D21" s="29">
        <v>16379.293</v>
      </c>
      <c r="E21" s="29">
        <v>47058.76</v>
      </c>
      <c r="F21" s="38">
        <v>55161.714999999997</v>
      </c>
      <c r="G21" s="36">
        <f t="shared" si="0"/>
        <v>165.21929063943207</v>
      </c>
      <c r="I21" s="73"/>
    </row>
    <row r="22" spans="1:10" s="2" customFormat="1" ht="15" customHeight="1" x14ac:dyDescent="0.2">
      <c r="A22" s="69" t="s">
        <v>5</v>
      </c>
      <c r="B22" s="32">
        <v>5440.7467551622422</v>
      </c>
      <c r="C22" s="32">
        <v>5791.6597410418544</v>
      </c>
      <c r="D22" s="32">
        <v>6005.1284505788062</v>
      </c>
      <c r="E22" s="32">
        <v>6097.0910678642713</v>
      </c>
      <c r="F22" s="39">
        <v>5661.8270746407043</v>
      </c>
      <c r="G22" s="41">
        <f t="shared" si="0"/>
        <v>104.06341867076792</v>
      </c>
      <c r="I22" s="73"/>
      <c r="J22" s="1"/>
    </row>
    <row r="23" spans="1:10" ht="14.25" customHeight="1" x14ac:dyDescent="0.2">
      <c r="A23" s="72" t="s">
        <v>54</v>
      </c>
      <c r="B23" s="20"/>
      <c r="C23" s="20"/>
      <c r="D23" s="20"/>
      <c r="E23" s="20"/>
      <c r="F23" s="20"/>
      <c r="G23" s="20"/>
    </row>
    <row r="24" spans="1:10" x14ac:dyDescent="0.2">
      <c r="A24" s="66" t="s">
        <v>68</v>
      </c>
    </row>
    <row r="25" spans="1:10" x14ac:dyDescent="0.2">
      <c r="A25" s="66" t="s">
        <v>67</v>
      </c>
    </row>
  </sheetData>
  <mergeCells count="3">
    <mergeCell ref="A1:E1"/>
    <mergeCell ref="A3:I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A4" sqref="A4"/>
    </sheetView>
  </sheetViews>
  <sheetFormatPr defaultRowHeight="15" x14ac:dyDescent="0.25"/>
  <cols>
    <col min="1" max="1" width="4.85546875" bestFit="1" customWidth="1"/>
    <col min="2" max="2" width="13.28515625" customWidth="1"/>
    <col min="3" max="3" width="28.85546875" bestFit="1" customWidth="1"/>
    <col min="4" max="4" width="11.28515625" bestFit="1" customWidth="1"/>
    <col min="5" max="5" width="9.5703125" customWidth="1"/>
    <col min="6" max="6" width="7.5703125" bestFit="1" customWidth="1"/>
    <col min="7" max="7" width="12" bestFit="1" customWidth="1"/>
    <col min="8" max="8" width="33.28515625" customWidth="1"/>
  </cols>
  <sheetData>
    <row r="3" spans="1:8" s="11" customFormat="1" ht="12" x14ac:dyDescent="0.2">
      <c r="A3" s="113" t="s">
        <v>72</v>
      </c>
      <c r="B3" s="113"/>
      <c r="C3" s="113"/>
      <c r="D3" s="113"/>
      <c r="E3" s="113"/>
      <c r="F3" s="113"/>
      <c r="G3" s="113"/>
      <c r="H3" s="113"/>
    </row>
    <row r="4" spans="1:8" ht="15.75" customHeight="1" x14ac:dyDescent="0.25">
      <c r="A4" s="6"/>
      <c r="B4" s="7"/>
      <c r="C4" s="7"/>
      <c r="D4" s="112" t="s">
        <v>26</v>
      </c>
      <c r="E4" s="112"/>
      <c r="F4" s="112"/>
      <c r="G4" s="112"/>
      <c r="H4" s="7"/>
    </row>
    <row r="5" spans="1:8" ht="33.75" customHeight="1" x14ac:dyDescent="0.25">
      <c r="A5" s="59" t="s">
        <v>20</v>
      </c>
      <c r="B5" s="59" t="s">
        <v>21</v>
      </c>
      <c r="C5" s="59" t="s">
        <v>22</v>
      </c>
      <c r="D5" s="59" t="s">
        <v>23</v>
      </c>
      <c r="E5" s="59" t="s">
        <v>10</v>
      </c>
      <c r="F5" s="59" t="s">
        <v>53</v>
      </c>
      <c r="G5" s="59" t="s">
        <v>27</v>
      </c>
    </row>
    <row r="6" spans="1:8" x14ac:dyDescent="0.25">
      <c r="A6" s="54" t="s">
        <v>56</v>
      </c>
      <c r="B6" s="54">
        <v>94989605030</v>
      </c>
      <c r="C6" s="55" t="s">
        <v>32</v>
      </c>
      <c r="D6" s="54" t="s">
        <v>24</v>
      </c>
      <c r="E6" s="56">
        <v>889039.37600000005</v>
      </c>
      <c r="F6" s="57">
        <f>E6/E17*100</f>
        <v>69.546461473024692</v>
      </c>
      <c r="G6" s="58">
        <v>14430.017</v>
      </c>
      <c r="H6" s="42"/>
    </row>
    <row r="7" spans="1:8" x14ac:dyDescent="0.25">
      <c r="A7" s="43" t="s">
        <v>57</v>
      </c>
      <c r="B7" s="43">
        <v>71007296189</v>
      </c>
      <c r="C7" s="44" t="s">
        <v>33</v>
      </c>
      <c r="D7" s="43" t="s">
        <v>25</v>
      </c>
      <c r="E7" s="45">
        <v>253905.49799999999</v>
      </c>
      <c r="F7" s="46">
        <f>E7/E17*100</f>
        <v>19.862144929839584</v>
      </c>
      <c r="G7" s="47">
        <v>9068.1820000000007</v>
      </c>
      <c r="H7" s="42"/>
    </row>
    <row r="8" spans="1:8" x14ac:dyDescent="0.25">
      <c r="A8" s="43" t="s">
        <v>58</v>
      </c>
      <c r="B8" s="43">
        <v>40479860551</v>
      </c>
      <c r="C8" s="44" t="s">
        <v>34</v>
      </c>
      <c r="D8" s="43" t="s">
        <v>35</v>
      </c>
      <c r="E8" s="45">
        <v>85514.683000000005</v>
      </c>
      <c r="F8" s="46">
        <f>E8/E17*100</f>
        <v>6.6895165356966366</v>
      </c>
      <c r="G8" s="48">
        <v>-4220.5690000000004</v>
      </c>
      <c r="H8" s="42"/>
    </row>
    <row r="9" spans="1:8" x14ac:dyDescent="0.25">
      <c r="A9" s="43" t="s">
        <v>59</v>
      </c>
      <c r="B9" s="43">
        <v>81990781189</v>
      </c>
      <c r="C9" s="44" t="s">
        <v>36</v>
      </c>
      <c r="D9" s="43" t="s">
        <v>37</v>
      </c>
      <c r="E9" s="45">
        <v>34778.239000000001</v>
      </c>
      <c r="F9" s="46">
        <f>E9/E17*100</f>
        <v>2.7205808021636435</v>
      </c>
      <c r="G9" s="47">
        <v>475.142</v>
      </c>
      <c r="H9" s="42"/>
    </row>
    <row r="10" spans="1:8" x14ac:dyDescent="0.25">
      <c r="A10" s="43" t="s">
        <v>60</v>
      </c>
      <c r="B10" s="43">
        <v>94041624698</v>
      </c>
      <c r="C10" s="44" t="s">
        <v>38</v>
      </c>
      <c r="D10" s="43" t="s">
        <v>39</v>
      </c>
      <c r="E10" s="45">
        <v>7269.4620000000004</v>
      </c>
      <c r="F10" s="46">
        <f>E10/E17*100</f>
        <v>0.5686647549710071</v>
      </c>
      <c r="G10" s="47">
        <v>1238.296</v>
      </c>
      <c r="H10" s="42"/>
    </row>
    <row r="11" spans="1:8" x14ac:dyDescent="0.25">
      <c r="A11" s="43" t="s">
        <v>61</v>
      </c>
      <c r="B11" s="43">
        <v>49903344364</v>
      </c>
      <c r="C11" s="44" t="s">
        <v>49</v>
      </c>
      <c r="D11" s="43" t="s">
        <v>44</v>
      </c>
      <c r="E11" s="45">
        <v>3644</v>
      </c>
      <c r="F11" s="46">
        <f>E11/E17*100</f>
        <v>0.28505745915094538</v>
      </c>
      <c r="G11" s="48">
        <v>-13604.849</v>
      </c>
      <c r="H11" s="42"/>
    </row>
    <row r="12" spans="1:8" x14ac:dyDescent="0.25">
      <c r="A12" s="43" t="s">
        <v>62</v>
      </c>
      <c r="B12" s="43" t="s">
        <v>52</v>
      </c>
      <c r="C12" s="44" t="s">
        <v>50</v>
      </c>
      <c r="D12" s="43" t="s">
        <v>45</v>
      </c>
      <c r="E12" s="45">
        <v>1454.8920000000001</v>
      </c>
      <c r="F12" s="46">
        <f>E12/E17*100</f>
        <v>0.11381114622915402</v>
      </c>
      <c r="G12" s="48">
        <v>-108.447</v>
      </c>
      <c r="H12" s="42"/>
    </row>
    <row r="13" spans="1:8" x14ac:dyDescent="0.25">
      <c r="A13" s="43" t="s">
        <v>63</v>
      </c>
      <c r="B13" s="43">
        <v>51884386847</v>
      </c>
      <c r="C13" s="44" t="s">
        <v>42</v>
      </c>
      <c r="D13" s="43" t="s">
        <v>43</v>
      </c>
      <c r="E13" s="45">
        <v>505.77600000000001</v>
      </c>
      <c r="F13" s="46">
        <f>E13/E17*100</f>
        <v>3.9565099193064918E-2</v>
      </c>
      <c r="G13" s="48">
        <v>-45.634</v>
      </c>
      <c r="H13" s="42"/>
    </row>
    <row r="14" spans="1:8" x14ac:dyDescent="0.25">
      <c r="A14" s="43" t="s">
        <v>64</v>
      </c>
      <c r="B14" s="43">
        <v>65185027067</v>
      </c>
      <c r="C14" s="44" t="s">
        <v>40</v>
      </c>
      <c r="D14" s="43" t="s">
        <v>41</v>
      </c>
      <c r="E14" s="45">
        <v>494.45</v>
      </c>
      <c r="F14" s="46">
        <f>E14/E17*100</f>
        <v>3.8679105564540323E-2</v>
      </c>
      <c r="G14" s="48">
        <v>-211.88399999999999</v>
      </c>
      <c r="H14" s="42"/>
    </row>
    <row r="15" spans="1:8" x14ac:dyDescent="0.25">
      <c r="A15" s="49" t="s">
        <v>65</v>
      </c>
      <c r="B15" s="49">
        <v>83922385274</v>
      </c>
      <c r="C15" s="50" t="s">
        <v>51</v>
      </c>
      <c r="D15" s="49" t="s">
        <v>45</v>
      </c>
      <c r="E15" s="51">
        <v>297.21499999999997</v>
      </c>
      <c r="F15" s="52">
        <f>E15/E17*100</f>
        <v>2.3250096795155932E-2</v>
      </c>
      <c r="G15" s="53">
        <v>30.907</v>
      </c>
      <c r="H15" s="42"/>
    </row>
    <row r="16" spans="1:8" x14ac:dyDescent="0.25">
      <c r="A16" s="114" t="s">
        <v>31</v>
      </c>
      <c r="B16" s="114"/>
      <c r="C16" s="114"/>
      <c r="D16" s="114"/>
      <c r="E16" s="60">
        <v>1276903.5910000002</v>
      </c>
      <c r="F16" s="61">
        <f>SUM(F6:F15)</f>
        <v>99.887731402628432</v>
      </c>
      <c r="G16" s="62">
        <f>SUM(G6:G15)</f>
        <v>7051.1609999999991</v>
      </c>
      <c r="H16" s="12"/>
    </row>
    <row r="17" spans="1:7" x14ac:dyDescent="0.25">
      <c r="A17" s="115" t="s">
        <v>48</v>
      </c>
      <c r="B17" s="115"/>
      <c r="C17" s="115"/>
      <c r="D17" s="115"/>
      <c r="E17" s="63">
        <v>1278338.764</v>
      </c>
      <c r="F17" s="64">
        <v>100</v>
      </c>
      <c r="G17" s="65">
        <v>6644.674</v>
      </c>
    </row>
    <row r="18" spans="1:7" x14ac:dyDescent="0.25">
      <c r="A18" s="13" t="s">
        <v>55</v>
      </c>
      <c r="B18" s="13"/>
      <c r="C18" s="13"/>
      <c r="D18" s="13"/>
      <c r="E18" s="14"/>
      <c r="F18" s="15"/>
      <c r="G18" s="16"/>
    </row>
  </sheetData>
  <mergeCells count="4">
    <mergeCell ref="D4:G4"/>
    <mergeCell ref="A3:H3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"/>
  <sheetViews>
    <sheetView showGridLines="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27" sqref="D27"/>
    </sheetView>
  </sheetViews>
  <sheetFormatPr defaultRowHeight="15" x14ac:dyDescent="0.25"/>
  <cols>
    <col min="1" max="1" width="5.7109375" style="76" customWidth="1"/>
    <col min="2" max="2" width="64.7109375" style="76" customWidth="1"/>
    <col min="3" max="3" width="4.5703125" style="76" bestFit="1" customWidth="1"/>
    <col min="4" max="5" width="8" style="76" bestFit="1" customWidth="1"/>
    <col min="6" max="7" width="8.85546875" style="76" bestFit="1" customWidth="1"/>
    <col min="8" max="8" width="5.7109375" style="76" customWidth="1"/>
    <col min="9" max="10" width="8.85546875" style="76" bestFit="1" customWidth="1"/>
    <col min="11" max="11" width="5.7109375" style="76" customWidth="1"/>
    <col min="12" max="13" width="6.42578125" style="76" bestFit="1" customWidth="1"/>
    <col min="14" max="14" width="5.7109375" style="76" customWidth="1"/>
    <col min="15" max="16" width="6.42578125" style="76" bestFit="1" customWidth="1"/>
    <col min="17" max="17" width="5.7109375" style="76" customWidth="1"/>
    <col min="18" max="19" width="5.42578125" style="76" bestFit="1" customWidth="1"/>
    <col min="20" max="20" width="5.7109375" style="76" customWidth="1"/>
    <col min="21" max="22" width="6.42578125" style="76" bestFit="1" customWidth="1"/>
    <col min="23" max="23" width="5.7109375" style="76" customWidth="1"/>
    <col min="24" max="25" width="6.42578125" style="76" bestFit="1" customWidth="1"/>
    <col min="26" max="26" width="5.7109375" style="76" customWidth="1"/>
    <col min="27" max="28" width="7" style="76" bestFit="1" customWidth="1"/>
    <col min="29" max="29" width="5.7109375" style="76" customWidth="1"/>
    <col min="30" max="31" width="7.42578125" style="76" bestFit="1" customWidth="1"/>
    <col min="32" max="32" width="5.7109375" style="76" customWidth="1"/>
    <col min="33" max="34" width="7.42578125" style="76" bestFit="1" customWidth="1"/>
    <col min="35" max="35" width="5.7109375" style="76" customWidth="1"/>
    <col min="36" max="36" width="7.28515625" style="76" customWidth="1"/>
    <col min="37" max="40" width="5.42578125" style="76" bestFit="1" customWidth="1"/>
    <col min="41" max="41" width="5.7109375" style="76" customWidth="1"/>
    <col min="42" max="42" width="4.28515625" style="76" bestFit="1" customWidth="1"/>
    <col min="43" max="43" width="8.42578125" style="76" bestFit="1" customWidth="1"/>
    <col min="44" max="44" width="8.140625" style="76" bestFit="1" customWidth="1"/>
    <col min="45" max="46" width="7.42578125" style="76" bestFit="1" customWidth="1"/>
    <col min="47" max="47" width="5.7109375" style="76" customWidth="1"/>
    <col min="48" max="49" width="7.42578125" style="76" bestFit="1" customWidth="1"/>
    <col min="50" max="50" width="5.7109375" style="76" customWidth="1"/>
    <col min="51" max="52" width="7.42578125" style="76" bestFit="1" customWidth="1"/>
    <col min="53" max="53" width="5.7109375" style="76" customWidth="1"/>
    <col min="54" max="54" width="4.28515625" style="76" bestFit="1" customWidth="1"/>
    <col min="55" max="55" width="9.5703125" style="76" bestFit="1" customWidth="1"/>
    <col min="56" max="56" width="12.42578125" style="76" bestFit="1" customWidth="1"/>
    <col min="57" max="58" width="6.42578125" style="76" bestFit="1" customWidth="1"/>
    <col min="59" max="59" width="5.7109375" style="76" customWidth="1"/>
    <col min="60" max="16384" width="9.140625" style="76"/>
  </cols>
  <sheetData>
    <row r="1" spans="1:59" x14ac:dyDescent="0.25">
      <c r="A1" s="74" t="s">
        <v>107</v>
      </c>
      <c r="B1" s="75"/>
    </row>
    <row r="2" spans="1:59" s="77" customFormat="1" x14ac:dyDescent="0.25">
      <c r="A2" s="74" t="s">
        <v>73</v>
      </c>
      <c r="B2" s="75"/>
    </row>
    <row r="3" spans="1:59" s="77" customFormat="1" x14ac:dyDescent="0.25">
      <c r="A3" s="74" t="s">
        <v>74</v>
      </c>
      <c r="B3" s="75"/>
    </row>
    <row r="4" spans="1:59" s="77" customFormat="1" x14ac:dyDescent="0.25">
      <c r="A4" s="74" t="s">
        <v>75</v>
      </c>
      <c r="B4" s="75"/>
    </row>
    <row r="5" spans="1:59" x14ac:dyDescent="0.25">
      <c r="A5" s="78" t="s">
        <v>76</v>
      </c>
      <c r="B5" s="79"/>
    </row>
    <row r="6" spans="1:59" s="80" customFormat="1" ht="39" customHeight="1" x14ac:dyDescent="0.2">
      <c r="A6" s="118" t="s">
        <v>77</v>
      </c>
      <c r="B6" s="116"/>
      <c r="C6" s="116" t="s">
        <v>0</v>
      </c>
      <c r="D6" s="116"/>
      <c r="E6" s="116"/>
      <c r="F6" s="116" t="s">
        <v>10</v>
      </c>
      <c r="G6" s="116"/>
      <c r="H6" s="116"/>
      <c r="I6" s="116" t="s">
        <v>11</v>
      </c>
      <c r="J6" s="116"/>
      <c r="K6" s="116"/>
      <c r="L6" s="116" t="s">
        <v>6</v>
      </c>
      <c r="M6" s="116"/>
      <c r="N6" s="116"/>
      <c r="O6" s="116" t="s">
        <v>7</v>
      </c>
      <c r="P6" s="116"/>
      <c r="Q6" s="116"/>
      <c r="R6" s="116" t="s">
        <v>12</v>
      </c>
      <c r="S6" s="116"/>
      <c r="T6" s="116"/>
      <c r="U6" s="116" t="s">
        <v>8</v>
      </c>
      <c r="V6" s="116"/>
      <c r="W6" s="116"/>
      <c r="X6" s="116" t="s">
        <v>9</v>
      </c>
      <c r="Y6" s="116"/>
      <c r="Z6" s="116"/>
      <c r="AA6" s="116" t="s">
        <v>78</v>
      </c>
      <c r="AB6" s="116"/>
      <c r="AC6" s="116"/>
      <c r="AD6" s="116" t="s">
        <v>79</v>
      </c>
      <c r="AE6" s="116"/>
      <c r="AF6" s="116"/>
      <c r="AG6" s="116" t="s">
        <v>80</v>
      </c>
      <c r="AH6" s="116"/>
      <c r="AI6" s="116"/>
      <c r="AJ6" s="116" t="s">
        <v>81</v>
      </c>
      <c r="AK6" s="116"/>
      <c r="AL6" s="116"/>
      <c r="AM6" s="116" t="s">
        <v>5</v>
      </c>
      <c r="AN6" s="116"/>
      <c r="AO6" s="116"/>
      <c r="AP6" s="116" t="s">
        <v>0</v>
      </c>
      <c r="AQ6" s="116"/>
      <c r="AR6" s="116"/>
      <c r="AS6" s="116" t="s">
        <v>82</v>
      </c>
      <c r="AT6" s="116"/>
      <c r="AU6" s="116"/>
      <c r="AV6" s="116" t="s">
        <v>83</v>
      </c>
      <c r="AW6" s="116"/>
      <c r="AX6" s="116"/>
      <c r="AY6" s="116" t="s">
        <v>84</v>
      </c>
      <c r="AZ6" s="116"/>
      <c r="BA6" s="116"/>
      <c r="BB6" s="116" t="s">
        <v>0</v>
      </c>
      <c r="BC6" s="116"/>
      <c r="BD6" s="116"/>
      <c r="BE6" s="116" t="s">
        <v>85</v>
      </c>
      <c r="BF6" s="116"/>
      <c r="BG6" s="117"/>
    </row>
    <row r="7" spans="1:59" s="80" customFormat="1" ht="15" customHeight="1" x14ac:dyDescent="0.2">
      <c r="A7" s="81" t="s">
        <v>86</v>
      </c>
      <c r="B7" s="82" t="s">
        <v>87</v>
      </c>
      <c r="C7" s="82" t="s">
        <v>88</v>
      </c>
      <c r="D7" s="82" t="s">
        <v>89</v>
      </c>
      <c r="E7" s="82" t="s">
        <v>90</v>
      </c>
      <c r="F7" s="82">
        <v>2019</v>
      </c>
      <c r="G7" s="82">
        <v>2020</v>
      </c>
      <c r="H7" s="82" t="s">
        <v>91</v>
      </c>
      <c r="I7" s="82">
        <v>2019</v>
      </c>
      <c r="J7" s="82">
        <v>2020</v>
      </c>
      <c r="K7" s="82" t="s">
        <v>91</v>
      </c>
      <c r="L7" s="82">
        <v>2019</v>
      </c>
      <c r="M7" s="82">
        <v>2020</v>
      </c>
      <c r="N7" s="82" t="s">
        <v>91</v>
      </c>
      <c r="O7" s="82">
        <v>2019</v>
      </c>
      <c r="P7" s="82">
        <v>2020</v>
      </c>
      <c r="Q7" s="82" t="s">
        <v>91</v>
      </c>
      <c r="R7" s="82">
        <v>2019</v>
      </c>
      <c r="S7" s="82">
        <v>2020</v>
      </c>
      <c r="T7" s="82" t="s">
        <v>91</v>
      </c>
      <c r="U7" s="82">
        <v>2019</v>
      </c>
      <c r="V7" s="82">
        <v>2020</v>
      </c>
      <c r="W7" s="82" t="s">
        <v>91</v>
      </c>
      <c r="X7" s="82">
        <v>2019</v>
      </c>
      <c r="Y7" s="82">
        <v>2020</v>
      </c>
      <c r="Z7" s="82" t="s">
        <v>91</v>
      </c>
      <c r="AA7" s="82">
        <v>2019</v>
      </c>
      <c r="AB7" s="82">
        <v>2020</v>
      </c>
      <c r="AC7" s="82" t="s">
        <v>91</v>
      </c>
      <c r="AD7" s="82">
        <v>2019</v>
      </c>
      <c r="AE7" s="82">
        <v>2020</v>
      </c>
      <c r="AF7" s="82" t="s">
        <v>91</v>
      </c>
      <c r="AG7" s="82">
        <v>2019</v>
      </c>
      <c r="AH7" s="82">
        <v>2020</v>
      </c>
      <c r="AI7" s="82" t="s">
        <v>91</v>
      </c>
      <c r="AJ7" s="82">
        <v>2019</v>
      </c>
      <c r="AK7" s="82">
        <v>2020</v>
      </c>
      <c r="AL7" s="82" t="s">
        <v>91</v>
      </c>
      <c r="AM7" s="82">
        <v>2019</v>
      </c>
      <c r="AN7" s="82">
        <v>2020</v>
      </c>
      <c r="AO7" s="82" t="s">
        <v>91</v>
      </c>
      <c r="AP7" s="82" t="s">
        <v>88</v>
      </c>
      <c r="AQ7" s="82" t="s">
        <v>92</v>
      </c>
      <c r="AR7" s="82" t="s">
        <v>93</v>
      </c>
      <c r="AS7" s="82">
        <v>2019</v>
      </c>
      <c r="AT7" s="82">
        <v>2020</v>
      </c>
      <c r="AU7" s="82" t="s">
        <v>91</v>
      </c>
      <c r="AV7" s="82">
        <v>2019</v>
      </c>
      <c r="AW7" s="82">
        <v>2020</v>
      </c>
      <c r="AX7" s="82" t="s">
        <v>91</v>
      </c>
      <c r="AY7" s="82">
        <v>2019</v>
      </c>
      <c r="AZ7" s="82">
        <v>2020</v>
      </c>
      <c r="BA7" s="82" t="s">
        <v>91</v>
      </c>
      <c r="BB7" s="82" t="s">
        <v>88</v>
      </c>
      <c r="BC7" s="82" t="s">
        <v>94</v>
      </c>
      <c r="BD7" s="82" t="s">
        <v>95</v>
      </c>
      <c r="BE7" s="82">
        <v>2019</v>
      </c>
      <c r="BF7" s="82">
        <v>2020</v>
      </c>
      <c r="BG7" s="83" t="s">
        <v>91</v>
      </c>
    </row>
    <row r="8" spans="1:59" s="80" customFormat="1" ht="15" customHeight="1" x14ac:dyDescent="0.2">
      <c r="A8" s="84">
        <v>1</v>
      </c>
      <c r="B8" s="85" t="s">
        <v>96</v>
      </c>
      <c r="C8" s="86">
        <v>3</v>
      </c>
      <c r="D8" s="86">
        <v>2</v>
      </c>
      <c r="E8" s="86">
        <v>1</v>
      </c>
      <c r="F8" s="86">
        <v>352.20499999999998</v>
      </c>
      <c r="G8" s="87">
        <v>274.74099999999999</v>
      </c>
      <c r="H8" s="88">
        <v>78.005990829204592</v>
      </c>
      <c r="I8" s="89">
        <v>385.30200000000002</v>
      </c>
      <c r="J8" s="87">
        <v>357.35700000000003</v>
      </c>
      <c r="K8" s="88">
        <v>92.747247613560262</v>
      </c>
      <c r="L8" s="89">
        <v>0.748</v>
      </c>
      <c r="M8" s="87">
        <v>1.3120000000000001</v>
      </c>
      <c r="N8" s="88">
        <v>175.40106951871655</v>
      </c>
      <c r="O8" s="89">
        <v>33.844999999999999</v>
      </c>
      <c r="P8" s="87">
        <v>83.927999999999997</v>
      </c>
      <c r="Q8" s="88">
        <v>247.97754468902352</v>
      </c>
      <c r="R8" s="89">
        <v>0.09</v>
      </c>
      <c r="S8" s="87">
        <v>0.158</v>
      </c>
      <c r="T8" s="88">
        <v>175.55555555555554</v>
      </c>
      <c r="U8" s="89">
        <v>0.65800000000000003</v>
      </c>
      <c r="V8" s="87">
        <v>1.1539999999999999</v>
      </c>
      <c r="W8" s="88">
        <v>175.37993920972644</v>
      </c>
      <c r="X8" s="89">
        <v>33.844999999999999</v>
      </c>
      <c r="Y8" s="87">
        <v>83.927999999999997</v>
      </c>
      <c r="Z8" s="88">
        <v>247.97754468902352</v>
      </c>
      <c r="AA8" s="89">
        <v>-33.186999999999998</v>
      </c>
      <c r="AB8" s="87">
        <v>-82.774000000000001</v>
      </c>
      <c r="AC8" s="88">
        <v>249.4169403682165</v>
      </c>
      <c r="AD8" s="89">
        <v>196.24700000000001</v>
      </c>
      <c r="AE8" s="87">
        <v>134.929</v>
      </c>
      <c r="AF8" s="88">
        <v>68.754681600228281</v>
      </c>
      <c r="AG8" s="89">
        <v>131.846</v>
      </c>
      <c r="AH8" s="87">
        <v>93.533000000000001</v>
      </c>
      <c r="AI8" s="88">
        <v>70.941097947605542</v>
      </c>
      <c r="AJ8" s="89">
        <v>2</v>
      </c>
      <c r="AK8" s="87">
        <v>2</v>
      </c>
      <c r="AL8" s="88">
        <v>100</v>
      </c>
      <c r="AM8" s="89">
        <v>5493.583333333333</v>
      </c>
      <c r="AN8" s="87">
        <v>3897.2083333333335</v>
      </c>
      <c r="AO8" s="88">
        <v>70.941097947605542</v>
      </c>
      <c r="AP8" s="89">
        <v>3</v>
      </c>
      <c r="AQ8" s="86">
        <v>0</v>
      </c>
      <c r="AR8" s="86">
        <v>1</v>
      </c>
      <c r="AS8" s="86">
        <v>0</v>
      </c>
      <c r="AT8" s="87">
        <v>0</v>
      </c>
      <c r="AU8" s="88"/>
      <c r="AV8" s="89">
        <v>1.032</v>
      </c>
      <c r="AW8" s="87">
        <v>1.389</v>
      </c>
      <c r="AX8" s="88">
        <v>134.59302325581396</v>
      </c>
      <c r="AY8" s="89">
        <v>-1.032</v>
      </c>
      <c r="AZ8" s="87">
        <v>-1.389</v>
      </c>
      <c r="BA8" s="88">
        <v>134.59302325581396</v>
      </c>
      <c r="BB8" s="89">
        <v>3</v>
      </c>
      <c r="BC8" s="87">
        <v>0</v>
      </c>
      <c r="BD8" s="90">
        <v>3</v>
      </c>
      <c r="BE8" s="89">
        <v>0</v>
      </c>
      <c r="BF8" s="87">
        <v>0</v>
      </c>
      <c r="BG8" s="88"/>
    </row>
    <row r="9" spans="1:59" s="80" customFormat="1" ht="15" customHeight="1" x14ac:dyDescent="0.2">
      <c r="A9" s="84">
        <v>2</v>
      </c>
      <c r="B9" s="85" t="s">
        <v>97</v>
      </c>
      <c r="C9" s="91">
        <v>1</v>
      </c>
      <c r="D9" s="91">
        <v>0</v>
      </c>
      <c r="E9" s="91">
        <v>1</v>
      </c>
      <c r="F9" s="91">
        <v>1314.059</v>
      </c>
      <c r="G9" s="92">
        <v>494.45</v>
      </c>
      <c r="H9" s="93">
        <v>37.627686428082754</v>
      </c>
      <c r="I9" s="94">
        <v>1263.7429999999999</v>
      </c>
      <c r="J9" s="92">
        <v>706.33399999999995</v>
      </c>
      <c r="K9" s="93">
        <v>55.892218591913064</v>
      </c>
      <c r="L9" s="94">
        <v>50.316000000000003</v>
      </c>
      <c r="M9" s="92">
        <v>0</v>
      </c>
      <c r="N9" s="93">
        <v>0</v>
      </c>
      <c r="O9" s="94">
        <v>0</v>
      </c>
      <c r="P9" s="92">
        <v>211.88399999999999</v>
      </c>
      <c r="Q9" s="93"/>
      <c r="R9" s="94">
        <v>6.0380000000000003</v>
      </c>
      <c r="S9" s="92">
        <v>0</v>
      </c>
      <c r="T9" s="93">
        <v>0</v>
      </c>
      <c r="U9" s="94">
        <v>44.277999999999999</v>
      </c>
      <c r="V9" s="92">
        <v>0</v>
      </c>
      <c r="W9" s="93">
        <v>0</v>
      </c>
      <c r="X9" s="94">
        <v>0</v>
      </c>
      <c r="Y9" s="92">
        <v>211.88399999999999</v>
      </c>
      <c r="Z9" s="93"/>
      <c r="AA9" s="94">
        <v>44.277999999999999</v>
      </c>
      <c r="AB9" s="92">
        <v>-211.88399999999999</v>
      </c>
      <c r="AC9" s="93" t="s">
        <v>19</v>
      </c>
      <c r="AD9" s="94">
        <v>274.63099999999997</v>
      </c>
      <c r="AE9" s="92">
        <v>163.83099999999999</v>
      </c>
      <c r="AF9" s="93">
        <v>59.654955194424517</v>
      </c>
      <c r="AG9" s="94">
        <v>213.33600000000001</v>
      </c>
      <c r="AH9" s="92">
        <v>141.203</v>
      </c>
      <c r="AI9" s="93">
        <v>66.18807889901376</v>
      </c>
      <c r="AJ9" s="94">
        <v>4</v>
      </c>
      <c r="AK9" s="92">
        <v>4</v>
      </c>
      <c r="AL9" s="93">
        <v>100</v>
      </c>
      <c r="AM9" s="94">
        <v>4444.5</v>
      </c>
      <c r="AN9" s="92">
        <v>2941.7291666666665</v>
      </c>
      <c r="AO9" s="93">
        <v>66.18807889901376</v>
      </c>
      <c r="AP9" s="94">
        <v>1</v>
      </c>
      <c r="AQ9" s="91">
        <v>1</v>
      </c>
      <c r="AR9" s="91">
        <v>0</v>
      </c>
      <c r="AS9" s="91">
        <v>806.36800000000005</v>
      </c>
      <c r="AT9" s="92">
        <v>242.489</v>
      </c>
      <c r="AU9" s="93">
        <v>30.071753839438074</v>
      </c>
      <c r="AV9" s="94">
        <v>0</v>
      </c>
      <c r="AW9" s="92">
        <v>0</v>
      </c>
      <c r="AX9" s="93"/>
      <c r="AY9" s="94">
        <v>806.36800000000005</v>
      </c>
      <c r="AZ9" s="92">
        <v>242.489</v>
      </c>
      <c r="BA9" s="93">
        <v>30.071753839438074</v>
      </c>
      <c r="BB9" s="94">
        <v>1</v>
      </c>
      <c r="BC9" s="92">
        <v>0</v>
      </c>
      <c r="BD9" s="95">
        <v>1</v>
      </c>
      <c r="BE9" s="94">
        <v>0</v>
      </c>
      <c r="BF9" s="92">
        <v>0</v>
      </c>
      <c r="BG9" s="93"/>
    </row>
    <row r="10" spans="1:59" s="80" customFormat="1" ht="15" customHeight="1" x14ac:dyDescent="0.2">
      <c r="A10" s="84">
        <v>6</v>
      </c>
      <c r="B10" s="85" t="s">
        <v>98</v>
      </c>
      <c r="C10" s="91">
        <v>1</v>
      </c>
      <c r="D10" s="91">
        <v>1</v>
      </c>
      <c r="E10" s="91">
        <v>0</v>
      </c>
      <c r="F10" s="91">
        <v>3875.4319999999998</v>
      </c>
      <c r="G10" s="92">
        <v>7269.4620000000004</v>
      </c>
      <c r="H10" s="93">
        <v>187.57810742131457</v>
      </c>
      <c r="I10" s="94">
        <v>3616.2190000000001</v>
      </c>
      <c r="J10" s="92">
        <v>5894.8729999999996</v>
      </c>
      <c r="K10" s="93">
        <v>163.01205762151022</v>
      </c>
      <c r="L10" s="94">
        <v>259.21300000000002</v>
      </c>
      <c r="M10" s="92">
        <v>1374.5889999999999</v>
      </c>
      <c r="N10" s="93">
        <v>530.29323374985051</v>
      </c>
      <c r="O10" s="94">
        <v>0</v>
      </c>
      <c r="P10" s="92">
        <v>0</v>
      </c>
      <c r="Q10" s="93"/>
      <c r="R10" s="94">
        <v>28.425000000000001</v>
      </c>
      <c r="S10" s="92">
        <v>136.29300000000001</v>
      </c>
      <c r="T10" s="93">
        <v>479.4828496042216</v>
      </c>
      <c r="U10" s="94">
        <v>230.78800000000001</v>
      </c>
      <c r="V10" s="92">
        <v>1238.296</v>
      </c>
      <c r="W10" s="93">
        <v>536.55129382810196</v>
      </c>
      <c r="X10" s="94">
        <v>0</v>
      </c>
      <c r="Y10" s="92">
        <v>0</v>
      </c>
      <c r="Z10" s="93"/>
      <c r="AA10" s="94">
        <v>230.78800000000001</v>
      </c>
      <c r="AB10" s="92">
        <v>1238.296</v>
      </c>
      <c r="AC10" s="93">
        <v>536.55129382810196</v>
      </c>
      <c r="AD10" s="94">
        <v>1294.5550000000001</v>
      </c>
      <c r="AE10" s="92">
        <v>1486.6869999999999</v>
      </c>
      <c r="AF10" s="93">
        <v>114.84154786780014</v>
      </c>
      <c r="AG10" s="94">
        <v>892.1</v>
      </c>
      <c r="AH10" s="92">
        <v>998.65200000000004</v>
      </c>
      <c r="AI10" s="93">
        <v>111.94395247169599</v>
      </c>
      <c r="AJ10" s="94">
        <v>27</v>
      </c>
      <c r="AK10" s="92">
        <v>23</v>
      </c>
      <c r="AL10" s="93">
        <v>85.18518518518519</v>
      </c>
      <c r="AM10" s="94">
        <v>2753.3950617283949</v>
      </c>
      <c r="AN10" s="92">
        <v>3618.3043478260865</v>
      </c>
      <c r="AO10" s="93">
        <v>131.41246594503443</v>
      </c>
      <c r="AP10" s="94">
        <v>1</v>
      </c>
      <c r="AQ10" s="91">
        <v>0</v>
      </c>
      <c r="AR10" s="91">
        <v>0</v>
      </c>
      <c r="AS10" s="91">
        <v>0</v>
      </c>
      <c r="AT10" s="92">
        <v>0</v>
      </c>
      <c r="AU10" s="93"/>
      <c r="AV10" s="94">
        <v>0</v>
      </c>
      <c r="AW10" s="92">
        <v>0</v>
      </c>
      <c r="AX10" s="93"/>
      <c r="AY10" s="94">
        <v>0</v>
      </c>
      <c r="AZ10" s="92">
        <v>0</v>
      </c>
      <c r="BA10" s="93"/>
      <c r="BB10" s="94">
        <v>1</v>
      </c>
      <c r="BC10" s="92">
        <v>0</v>
      </c>
      <c r="BD10" s="95">
        <v>1</v>
      </c>
      <c r="BE10" s="94">
        <v>0</v>
      </c>
      <c r="BF10" s="92">
        <v>0</v>
      </c>
      <c r="BG10" s="93"/>
    </row>
    <row r="11" spans="1:59" s="80" customFormat="1" ht="15" customHeight="1" x14ac:dyDescent="0.2">
      <c r="A11" s="84">
        <v>11</v>
      </c>
      <c r="B11" s="85" t="s">
        <v>99</v>
      </c>
      <c r="C11" s="91">
        <v>1</v>
      </c>
      <c r="D11" s="91">
        <v>0</v>
      </c>
      <c r="E11" s="91">
        <v>1</v>
      </c>
      <c r="F11" s="91">
        <v>93966.837</v>
      </c>
      <c r="G11" s="92">
        <v>85514.683000000005</v>
      </c>
      <c r="H11" s="93">
        <v>91.005173452842726</v>
      </c>
      <c r="I11" s="94">
        <v>108976.427</v>
      </c>
      <c r="J11" s="92">
        <v>89735.251999999993</v>
      </c>
      <c r="K11" s="93">
        <v>82.343727419141757</v>
      </c>
      <c r="L11" s="94">
        <v>0</v>
      </c>
      <c r="M11" s="92">
        <v>0</v>
      </c>
      <c r="N11" s="93"/>
      <c r="O11" s="94">
        <v>15009.59</v>
      </c>
      <c r="P11" s="92">
        <v>4220.5690000000004</v>
      </c>
      <c r="Q11" s="93">
        <v>28.119149157305429</v>
      </c>
      <c r="R11" s="94">
        <v>0</v>
      </c>
      <c r="S11" s="92">
        <v>0</v>
      </c>
      <c r="T11" s="93"/>
      <c r="U11" s="94">
        <v>0</v>
      </c>
      <c r="V11" s="92">
        <v>0</v>
      </c>
      <c r="W11" s="93"/>
      <c r="X11" s="94">
        <v>15009.59</v>
      </c>
      <c r="Y11" s="92">
        <v>4220.5690000000004</v>
      </c>
      <c r="Z11" s="93">
        <v>28.119149157305429</v>
      </c>
      <c r="AA11" s="94">
        <v>-15009.59</v>
      </c>
      <c r="AB11" s="92">
        <v>-4220.5690000000004</v>
      </c>
      <c r="AC11" s="93">
        <v>28.119149157305429</v>
      </c>
      <c r="AD11" s="94">
        <v>19063.293000000001</v>
      </c>
      <c r="AE11" s="92">
        <v>15566.808000000001</v>
      </c>
      <c r="AF11" s="93">
        <v>81.658546611018352</v>
      </c>
      <c r="AG11" s="94">
        <v>12574.781999999999</v>
      </c>
      <c r="AH11" s="92">
        <v>10373.382</v>
      </c>
      <c r="AI11" s="93">
        <v>82.493533486306163</v>
      </c>
      <c r="AJ11" s="94">
        <v>263</v>
      </c>
      <c r="AK11" s="92">
        <v>204</v>
      </c>
      <c r="AL11" s="93">
        <v>77.566539923954366</v>
      </c>
      <c r="AM11" s="94">
        <v>3984.4049429657794</v>
      </c>
      <c r="AN11" s="92">
        <v>4237.4926470588234</v>
      </c>
      <c r="AO11" s="93">
        <v>106.35195738675745</v>
      </c>
      <c r="AP11" s="94">
        <v>1</v>
      </c>
      <c r="AQ11" s="91">
        <v>1</v>
      </c>
      <c r="AR11" s="91">
        <v>1</v>
      </c>
      <c r="AS11" s="91">
        <v>43004.002</v>
      </c>
      <c r="AT11" s="92">
        <v>39224.824999999997</v>
      </c>
      <c r="AU11" s="93">
        <v>91.212034173005577</v>
      </c>
      <c r="AV11" s="94">
        <v>29467.807000000001</v>
      </c>
      <c r="AW11" s="92">
        <v>24266.48</v>
      </c>
      <c r="AX11" s="93">
        <v>82.349120855854665</v>
      </c>
      <c r="AY11" s="94">
        <v>13536.195</v>
      </c>
      <c r="AZ11" s="92">
        <v>14958.344999999999</v>
      </c>
      <c r="BA11" s="93">
        <v>110.50627595125513</v>
      </c>
      <c r="BB11" s="94">
        <v>1</v>
      </c>
      <c r="BC11" s="92">
        <v>1</v>
      </c>
      <c r="BD11" s="95">
        <v>0</v>
      </c>
      <c r="BE11" s="94">
        <v>180.24100000000001</v>
      </c>
      <c r="BF11" s="92">
        <v>156.244</v>
      </c>
      <c r="BG11" s="93">
        <v>86.686159087000178</v>
      </c>
    </row>
    <row r="12" spans="1:59" s="80" customFormat="1" ht="15" customHeight="1" x14ac:dyDescent="0.2">
      <c r="A12" s="84">
        <v>13</v>
      </c>
      <c r="B12" s="85" t="s">
        <v>100</v>
      </c>
      <c r="C12" s="91">
        <v>1</v>
      </c>
      <c r="D12" s="91">
        <v>0</v>
      </c>
      <c r="E12" s="91">
        <v>1</v>
      </c>
      <c r="F12" s="91">
        <v>13.666</v>
      </c>
      <c r="G12" s="92">
        <v>82.326999999999998</v>
      </c>
      <c r="H12" s="93">
        <v>602.42206936923753</v>
      </c>
      <c r="I12" s="94">
        <v>11.847</v>
      </c>
      <c r="J12" s="92">
        <v>163.78100000000001</v>
      </c>
      <c r="K12" s="93" t="s">
        <v>101</v>
      </c>
      <c r="L12" s="94">
        <v>1.819</v>
      </c>
      <c r="M12" s="92">
        <v>0</v>
      </c>
      <c r="N12" s="93">
        <v>0</v>
      </c>
      <c r="O12" s="94">
        <v>0</v>
      </c>
      <c r="P12" s="92">
        <v>81.453999999999994</v>
      </c>
      <c r="Q12" s="93"/>
      <c r="R12" s="94">
        <v>0.218</v>
      </c>
      <c r="S12" s="92">
        <v>0</v>
      </c>
      <c r="T12" s="93">
        <v>0</v>
      </c>
      <c r="U12" s="94">
        <v>1.601</v>
      </c>
      <c r="V12" s="92">
        <v>0</v>
      </c>
      <c r="W12" s="93">
        <v>0</v>
      </c>
      <c r="X12" s="94">
        <v>0</v>
      </c>
      <c r="Y12" s="92">
        <v>81.453999999999994</v>
      </c>
      <c r="Z12" s="93"/>
      <c r="AA12" s="94">
        <v>1.601</v>
      </c>
      <c r="AB12" s="92">
        <v>-81.453999999999994</v>
      </c>
      <c r="AC12" s="93" t="s">
        <v>19</v>
      </c>
      <c r="AD12" s="94">
        <v>0</v>
      </c>
      <c r="AE12" s="92">
        <v>76.603999999999999</v>
      </c>
      <c r="AF12" s="93"/>
      <c r="AG12" s="94">
        <v>0</v>
      </c>
      <c r="AH12" s="92">
        <v>50.534999999999997</v>
      </c>
      <c r="AI12" s="93"/>
      <c r="AJ12" s="94">
        <v>0</v>
      </c>
      <c r="AK12" s="92">
        <v>2</v>
      </c>
      <c r="AL12" s="93"/>
      <c r="AM12" s="94"/>
      <c r="AN12" s="92">
        <v>2105.625</v>
      </c>
      <c r="AO12" s="93"/>
      <c r="AP12" s="94">
        <v>1</v>
      </c>
      <c r="AQ12" s="91">
        <v>0</v>
      </c>
      <c r="AR12" s="91">
        <v>0</v>
      </c>
      <c r="AS12" s="91">
        <v>0</v>
      </c>
      <c r="AT12" s="92">
        <v>0</v>
      </c>
      <c r="AU12" s="93"/>
      <c r="AV12" s="94">
        <v>0</v>
      </c>
      <c r="AW12" s="92">
        <v>0</v>
      </c>
      <c r="AX12" s="93"/>
      <c r="AY12" s="94">
        <v>0</v>
      </c>
      <c r="AZ12" s="92">
        <v>0</v>
      </c>
      <c r="BA12" s="93"/>
      <c r="BB12" s="94">
        <v>1</v>
      </c>
      <c r="BC12" s="92">
        <v>0</v>
      </c>
      <c r="BD12" s="95">
        <v>1</v>
      </c>
      <c r="BE12" s="94">
        <v>0</v>
      </c>
      <c r="BF12" s="92">
        <v>0</v>
      </c>
      <c r="BG12" s="93"/>
    </row>
    <row r="13" spans="1:59" s="80" customFormat="1" ht="15" customHeight="1" x14ac:dyDescent="0.2">
      <c r="A13" s="84">
        <v>14</v>
      </c>
      <c r="B13" s="85" t="s">
        <v>102</v>
      </c>
      <c r="C13" s="91">
        <v>1</v>
      </c>
      <c r="D13" s="91">
        <v>1</v>
      </c>
      <c r="E13" s="91">
        <v>0</v>
      </c>
      <c r="F13" s="91">
        <v>264057.516</v>
      </c>
      <c r="G13" s="92">
        <v>253905.49799999999</v>
      </c>
      <c r="H13" s="93">
        <v>96.155376240076421</v>
      </c>
      <c r="I13" s="94">
        <v>261671.80799999999</v>
      </c>
      <c r="J13" s="92">
        <v>244212.07699999999</v>
      </c>
      <c r="K13" s="93">
        <v>93.327622439173879</v>
      </c>
      <c r="L13" s="94">
        <v>2385.7080000000001</v>
      </c>
      <c r="M13" s="92">
        <v>9693.4210000000003</v>
      </c>
      <c r="N13" s="93">
        <v>406.31213040321779</v>
      </c>
      <c r="O13" s="94">
        <v>0</v>
      </c>
      <c r="P13" s="92">
        <v>0</v>
      </c>
      <c r="Q13" s="93"/>
      <c r="R13" s="94">
        <v>475.959</v>
      </c>
      <c r="S13" s="92">
        <v>625.23900000000003</v>
      </c>
      <c r="T13" s="93">
        <v>131.36404606279112</v>
      </c>
      <c r="U13" s="94">
        <v>1909.749</v>
      </c>
      <c r="V13" s="92">
        <v>9068.1820000000007</v>
      </c>
      <c r="W13" s="93">
        <v>474.83632665863416</v>
      </c>
      <c r="X13" s="94">
        <v>0</v>
      </c>
      <c r="Y13" s="92">
        <v>0</v>
      </c>
      <c r="Z13" s="93"/>
      <c r="AA13" s="94">
        <v>1909.749</v>
      </c>
      <c r="AB13" s="92">
        <v>9068.1820000000007</v>
      </c>
      <c r="AC13" s="93">
        <v>474.83632665863416</v>
      </c>
      <c r="AD13" s="94">
        <v>32543.642</v>
      </c>
      <c r="AE13" s="92">
        <v>29080.534</v>
      </c>
      <c r="AF13" s="93">
        <v>89.358572712912704</v>
      </c>
      <c r="AG13" s="94">
        <v>21393.848000000002</v>
      </c>
      <c r="AH13" s="92">
        <v>19178.031999999999</v>
      </c>
      <c r="AI13" s="93">
        <v>89.642742156530232</v>
      </c>
      <c r="AJ13" s="94">
        <v>403</v>
      </c>
      <c r="AK13" s="92">
        <v>344</v>
      </c>
      <c r="AL13" s="93">
        <v>85.359801488833739</v>
      </c>
      <c r="AM13" s="94">
        <v>4423.8726220016542</v>
      </c>
      <c r="AN13" s="92">
        <v>4645.8410852713178</v>
      </c>
      <c r="AO13" s="93">
        <v>105.01751479384211</v>
      </c>
      <c r="AP13" s="94">
        <v>1</v>
      </c>
      <c r="AQ13" s="91">
        <v>1</v>
      </c>
      <c r="AR13" s="91">
        <v>1</v>
      </c>
      <c r="AS13" s="91">
        <v>118777.553</v>
      </c>
      <c r="AT13" s="92">
        <v>116050.101</v>
      </c>
      <c r="AU13" s="93">
        <v>97.703731108183376</v>
      </c>
      <c r="AV13" s="94">
        <v>124751.27</v>
      </c>
      <c r="AW13" s="92">
        <v>110874.655</v>
      </c>
      <c r="AX13" s="93">
        <v>88.876574162331167</v>
      </c>
      <c r="AY13" s="94">
        <v>-5973.7169999999996</v>
      </c>
      <c r="AZ13" s="92">
        <v>5175.4459999999999</v>
      </c>
      <c r="BA13" s="93" t="s">
        <v>19</v>
      </c>
      <c r="BB13" s="94">
        <v>1</v>
      </c>
      <c r="BC13" s="92">
        <v>1</v>
      </c>
      <c r="BD13" s="95">
        <v>0</v>
      </c>
      <c r="BE13" s="94">
        <v>11070.700999999999</v>
      </c>
      <c r="BF13" s="92">
        <v>1919.6420000000001</v>
      </c>
      <c r="BG13" s="93">
        <v>17.339841442741523</v>
      </c>
    </row>
    <row r="14" spans="1:59" s="80" customFormat="1" ht="15" customHeight="1" x14ac:dyDescent="0.2">
      <c r="A14" s="84">
        <v>15</v>
      </c>
      <c r="B14" s="85" t="s">
        <v>103</v>
      </c>
      <c r="C14" s="91">
        <v>2</v>
      </c>
      <c r="D14" s="91">
        <v>0</v>
      </c>
      <c r="E14" s="91">
        <v>2</v>
      </c>
      <c r="F14" s="91">
        <v>335.71199999999999</v>
      </c>
      <c r="G14" s="92">
        <v>3856.973</v>
      </c>
      <c r="H14" s="93" t="s">
        <v>101</v>
      </c>
      <c r="I14" s="94">
        <v>1153.3620000000001</v>
      </c>
      <c r="J14" s="92">
        <v>17800.798999999999</v>
      </c>
      <c r="K14" s="93" t="s">
        <v>101</v>
      </c>
      <c r="L14" s="94">
        <v>17.152000000000001</v>
      </c>
      <c r="M14" s="92">
        <v>0</v>
      </c>
      <c r="N14" s="93">
        <v>0</v>
      </c>
      <c r="O14" s="94">
        <v>834.80200000000002</v>
      </c>
      <c r="P14" s="92">
        <v>13943.825999999999</v>
      </c>
      <c r="Q14" s="93" t="s">
        <v>101</v>
      </c>
      <c r="R14" s="94">
        <v>0</v>
      </c>
      <c r="S14" s="92">
        <v>0</v>
      </c>
      <c r="T14" s="93"/>
      <c r="U14" s="94">
        <v>17.152000000000001</v>
      </c>
      <c r="V14" s="92">
        <v>0</v>
      </c>
      <c r="W14" s="93">
        <v>0</v>
      </c>
      <c r="X14" s="94">
        <v>834.80200000000002</v>
      </c>
      <c r="Y14" s="92">
        <v>13943.825999999999</v>
      </c>
      <c r="Z14" s="93" t="s">
        <v>101</v>
      </c>
      <c r="AA14" s="94">
        <v>-817.65</v>
      </c>
      <c r="AB14" s="92">
        <v>-13943.825999999999</v>
      </c>
      <c r="AC14" s="93" t="s">
        <v>101</v>
      </c>
      <c r="AD14" s="94">
        <v>454.09699999999998</v>
      </c>
      <c r="AE14" s="92">
        <v>241.68899999999999</v>
      </c>
      <c r="AF14" s="93">
        <v>53.224090888070172</v>
      </c>
      <c r="AG14" s="94">
        <v>302.87900000000002</v>
      </c>
      <c r="AH14" s="92">
        <v>162.01300000000001</v>
      </c>
      <c r="AI14" s="93">
        <v>53.49099805532903</v>
      </c>
      <c r="AJ14" s="94">
        <v>7</v>
      </c>
      <c r="AK14" s="92">
        <v>7</v>
      </c>
      <c r="AL14" s="93">
        <v>100</v>
      </c>
      <c r="AM14" s="94">
        <v>3605.7023809523812</v>
      </c>
      <c r="AN14" s="92">
        <v>1928.7261904761906</v>
      </c>
      <c r="AO14" s="93">
        <v>53.49099805532903</v>
      </c>
      <c r="AP14" s="94">
        <v>2</v>
      </c>
      <c r="AQ14" s="91">
        <v>1</v>
      </c>
      <c r="AR14" s="91">
        <v>1</v>
      </c>
      <c r="AS14" s="91">
        <v>93.088999999999999</v>
      </c>
      <c r="AT14" s="92">
        <v>7.2389999999999999</v>
      </c>
      <c r="AU14" s="93">
        <v>7.7764290087980319</v>
      </c>
      <c r="AV14" s="94">
        <v>61.311</v>
      </c>
      <c r="AW14" s="92">
        <v>46.162999999999997</v>
      </c>
      <c r="AX14" s="93">
        <v>75.29317740699058</v>
      </c>
      <c r="AY14" s="94">
        <v>31.777999999999999</v>
      </c>
      <c r="AZ14" s="92">
        <v>-38.923999999999999</v>
      </c>
      <c r="BA14" s="93" t="s">
        <v>19</v>
      </c>
      <c r="BB14" s="94">
        <v>2</v>
      </c>
      <c r="BC14" s="92">
        <v>0</v>
      </c>
      <c r="BD14" s="95">
        <v>2</v>
      </c>
      <c r="BE14" s="94">
        <v>0</v>
      </c>
      <c r="BF14" s="92">
        <v>0</v>
      </c>
      <c r="BG14" s="93"/>
    </row>
    <row r="15" spans="1:59" s="80" customFormat="1" ht="15" customHeight="1" x14ac:dyDescent="0.2">
      <c r="A15" s="84">
        <v>16</v>
      </c>
      <c r="B15" s="85" t="s">
        <v>104</v>
      </c>
      <c r="C15" s="91">
        <v>2</v>
      </c>
      <c r="D15" s="91">
        <v>1</v>
      </c>
      <c r="E15" s="91">
        <v>1</v>
      </c>
      <c r="F15" s="91">
        <v>33566.733999999997</v>
      </c>
      <c r="G15" s="92">
        <v>35284.014999999999</v>
      </c>
      <c r="H15" s="93">
        <v>105.11602052198465</v>
      </c>
      <c r="I15" s="94">
        <v>33522.466</v>
      </c>
      <c r="J15" s="92">
        <v>34795.773000000001</v>
      </c>
      <c r="K15" s="93">
        <v>103.79836912952645</v>
      </c>
      <c r="L15" s="94">
        <v>201.46700000000001</v>
      </c>
      <c r="M15" s="92">
        <v>533.87599999999998</v>
      </c>
      <c r="N15" s="93">
        <v>264.99426705117963</v>
      </c>
      <c r="O15" s="94">
        <v>157.19900000000001</v>
      </c>
      <c r="P15" s="92">
        <v>45.634</v>
      </c>
      <c r="Q15" s="93">
        <v>29.0294467522058</v>
      </c>
      <c r="R15" s="94">
        <v>30.437000000000001</v>
      </c>
      <c r="S15" s="92">
        <v>58.734000000000002</v>
      </c>
      <c r="T15" s="93">
        <v>192.9690836810461</v>
      </c>
      <c r="U15" s="94">
        <v>171.03</v>
      </c>
      <c r="V15" s="92">
        <v>475.142</v>
      </c>
      <c r="W15" s="93">
        <v>277.81207975209026</v>
      </c>
      <c r="X15" s="94">
        <v>157.19900000000001</v>
      </c>
      <c r="Y15" s="92">
        <v>45.634</v>
      </c>
      <c r="Z15" s="93">
        <v>29.0294467522058</v>
      </c>
      <c r="AA15" s="94">
        <v>13.831</v>
      </c>
      <c r="AB15" s="92">
        <v>429.50799999999998</v>
      </c>
      <c r="AC15" s="93" t="s">
        <v>101</v>
      </c>
      <c r="AD15" s="94">
        <v>4633.7340000000004</v>
      </c>
      <c r="AE15" s="92">
        <v>4997.1930000000002</v>
      </c>
      <c r="AF15" s="93">
        <v>107.84376056113709</v>
      </c>
      <c r="AG15" s="94">
        <v>3242.174</v>
      </c>
      <c r="AH15" s="92">
        <v>3590.3409999999999</v>
      </c>
      <c r="AI15" s="93">
        <v>110.73868953362775</v>
      </c>
      <c r="AJ15" s="94">
        <v>95</v>
      </c>
      <c r="AK15" s="92">
        <v>90</v>
      </c>
      <c r="AL15" s="93">
        <v>94.73684210526315</v>
      </c>
      <c r="AM15" s="94">
        <v>2844.0122807017542</v>
      </c>
      <c r="AN15" s="92">
        <v>3324.3898148148146</v>
      </c>
      <c r="AO15" s="93">
        <v>116.89083895216261</v>
      </c>
      <c r="AP15" s="94">
        <v>2</v>
      </c>
      <c r="AQ15" s="91">
        <v>2</v>
      </c>
      <c r="AR15" s="91">
        <v>2</v>
      </c>
      <c r="AS15" s="91">
        <v>5680.2759999999998</v>
      </c>
      <c r="AT15" s="92">
        <v>4830.317</v>
      </c>
      <c r="AU15" s="93">
        <v>85.036660190455535</v>
      </c>
      <c r="AV15" s="94">
        <v>5720.348</v>
      </c>
      <c r="AW15" s="92">
        <v>5142.0590000000002</v>
      </c>
      <c r="AX15" s="93">
        <v>89.890667490858945</v>
      </c>
      <c r="AY15" s="94">
        <v>-40.072000000000003</v>
      </c>
      <c r="AZ15" s="92">
        <v>-311.74200000000002</v>
      </c>
      <c r="BA15" s="93">
        <v>777.95468157316827</v>
      </c>
      <c r="BB15" s="94">
        <v>2</v>
      </c>
      <c r="BC15" s="92">
        <v>1</v>
      </c>
      <c r="BD15" s="95">
        <v>1</v>
      </c>
      <c r="BE15" s="94">
        <v>741.76099999999997</v>
      </c>
      <c r="BF15" s="92">
        <v>326.584</v>
      </c>
      <c r="BG15" s="93">
        <v>44.028197761812763</v>
      </c>
    </row>
    <row r="16" spans="1:59" s="80" customFormat="1" ht="15" customHeight="1" x14ac:dyDescent="0.2">
      <c r="A16" s="84">
        <v>21</v>
      </c>
      <c r="B16" s="85" t="s">
        <v>105</v>
      </c>
      <c r="C16" s="91">
        <v>9</v>
      </c>
      <c r="D16" s="91">
        <v>5</v>
      </c>
      <c r="E16" s="91">
        <v>4</v>
      </c>
      <c r="F16" s="91">
        <v>900789.147</v>
      </c>
      <c r="G16" s="92">
        <v>891656.61499999999</v>
      </c>
      <c r="H16" s="93">
        <v>98.986163184756933</v>
      </c>
      <c r="I16" s="94">
        <v>889269.43799999997</v>
      </c>
      <c r="J16" s="92">
        <v>876332.01699999999</v>
      </c>
      <c r="K16" s="93">
        <v>98.545162979052023</v>
      </c>
      <c r="L16" s="94">
        <v>11770.204</v>
      </c>
      <c r="M16" s="92">
        <v>15583.246999999999</v>
      </c>
      <c r="N16" s="93">
        <v>132.39572568155998</v>
      </c>
      <c r="O16" s="94">
        <v>250.495</v>
      </c>
      <c r="P16" s="92">
        <v>258.649</v>
      </c>
      <c r="Q16" s="93">
        <v>103.25515479350886</v>
      </c>
      <c r="R16" s="94">
        <v>2722.8609999999999</v>
      </c>
      <c r="S16" s="92">
        <v>875.40300000000002</v>
      </c>
      <c r="T16" s="93">
        <v>32.150117101093301</v>
      </c>
      <c r="U16" s="94">
        <v>9047.3430000000008</v>
      </c>
      <c r="V16" s="92">
        <v>14707.843999999999</v>
      </c>
      <c r="W16" s="93">
        <v>162.56534100674639</v>
      </c>
      <c r="X16" s="94">
        <v>250.495</v>
      </c>
      <c r="Y16" s="92">
        <v>258.649</v>
      </c>
      <c r="Z16" s="93">
        <v>103.25515479350886</v>
      </c>
      <c r="AA16" s="94">
        <v>8796.848</v>
      </c>
      <c r="AB16" s="92">
        <v>14449.195</v>
      </c>
      <c r="AC16" s="93">
        <v>164.25423060623532</v>
      </c>
      <c r="AD16" s="94">
        <v>218815.054</v>
      </c>
      <c r="AE16" s="92">
        <v>178769.48300000001</v>
      </c>
      <c r="AF16" s="93">
        <v>81.698895817286868</v>
      </c>
      <c r="AG16" s="94">
        <v>132517.09299999999</v>
      </c>
      <c r="AH16" s="92">
        <v>111963.041</v>
      </c>
      <c r="AI16" s="93">
        <v>84.489508836418565</v>
      </c>
      <c r="AJ16" s="94">
        <v>1539</v>
      </c>
      <c r="AK16" s="92">
        <v>1481</v>
      </c>
      <c r="AL16" s="93">
        <v>96.231319038336579</v>
      </c>
      <c r="AM16" s="94">
        <v>7175.4977799436865</v>
      </c>
      <c r="AN16" s="92">
        <v>6299.9685460274595</v>
      </c>
      <c r="AO16" s="93">
        <v>87.798348480248592</v>
      </c>
      <c r="AP16" s="94">
        <v>9</v>
      </c>
      <c r="AQ16" s="91">
        <v>3</v>
      </c>
      <c r="AR16" s="91">
        <v>3</v>
      </c>
      <c r="AS16" s="91">
        <v>348739.78100000002</v>
      </c>
      <c r="AT16" s="92">
        <v>318707.72200000001</v>
      </c>
      <c r="AU16" s="93">
        <v>91.388404582384027</v>
      </c>
      <c r="AV16" s="94">
        <v>205590.63099999999</v>
      </c>
      <c r="AW16" s="92">
        <v>229781.32800000001</v>
      </c>
      <c r="AX16" s="93">
        <v>111.76643939577188</v>
      </c>
      <c r="AY16" s="94">
        <v>143149.15</v>
      </c>
      <c r="AZ16" s="92">
        <v>88926.394</v>
      </c>
      <c r="BA16" s="93">
        <v>62.121496355374795</v>
      </c>
      <c r="BB16" s="94">
        <v>9</v>
      </c>
      <c r="BC16" s="92">
        <v>1</v>
      </c>
      <c r="BD16" s="95">
        <v>8</v>
      </c>
      <c r="BE16" s="94">
        <v>35066.057000000001</v>
      </c>
      <c r="BF16" s="92">
        <v>52759.245000000003</v>
      </c>
      <c r="BG16" s="93">
        <v>150.45673655295775</v>
      </c>
    </row>
    <row r="17" spans="1:59" s="80" customFormat="1" ht="20.100000000000001" customHeight="1" x14ac:dyDescent="0.2">
      <c r="A17" s="96">
        <v>22</v>
      </c>
      <c r="B17" s="97" t="s">
        <v>106</v>
      </c>
      <c r="C17" s="98">
        <v>21</v>
      </c>
      <c r="D17" s="98">
        <v>10</v>
      </c>
      <c r="E17" s="98">
        <v>11</v>
      </c>
      <c r="F17" s="98">
        <v>1298271.308</v>
      </c>
      <c r="G17" s="99">
        <v>1278338.764</v>
      </c>
      <c r="H17" s="100">
        <v>98.464685780454758</v>
      </c>
      <c r="I17" s="101">
        <v>1299870.612</v>
      </c>
      <c r="J17" s="99">
        <v>1269998.263</v>
      </c>
      <c r="K17" s="100">
        <v>97.70189827170276</v>
      </c>
      <c r="L17" s="101">
        <v>14686.627</v>
      </c>
      <c r="M17" s="99">
        <v>27186.445</v>
      </c>
      <c r="N17" s="100">
        <v>185.11020263536344</v>
      </c>
      <c r="O17" s="101">
        <v>16285.931</v>
      </c>
      <c r="P17" s="99">
        <v>18845.944</v>
      </c>
      <c r="Q17" s="100">
        <v>115.71916889491918</v>
      </c>
      <c r="R17" s="101">
        <v>3264.0279999999998</v>
      </c>
      <c r="S17" s="99">
        <v>1695.827</v>
      </c>
      <c r="T17" s="100">
        <v>51.955038375896287</v>
      </c>
      <c r="U17" s="101">
        <v>11422.599</v>
      </c>
      <c r="V17" s="99">
        <v>25490.617999999999</v>
      </c>
      <c r="W17" s="100">
        <v>223.15952787977585</v>
      </c>
      <c r="X17" s="101">
        <v>16285.931</v>
      </c>
      <c r="Y17" s="99">
        <v>18845.944</v>
      </c>
      <c r="Z17" s="100">
        <v>115.71916889491918</v>
      </c>
      <c r="AA17" s="101">
        <v>-4863.3320000000003</v>
      </c>
      <c r="AB17" s="99">
        <v>6644.674</v>
      </c>
      <c r="AC17" s="100" t="s">
        <v>19</v>
      </c>
      <c r="AD17" s="101">
        <v>277275.25300000003</v>
      </c>
      <c r="AE17" s="99">
        <v>230517.758</v>
      </c>
      <c r="AF17" s="100">
        <v>83.136794757518444</v>
      </c>
      <c r="AG17" s="101">
        <v>171268.05799999999</v>
      </c>
      <c r="AH17" s="99">
        <v>146550.73199999999</v>
      </c>
      <c r="AI17" s="100">
        <v>85.568046786634326</v>
      </c>
      <c r="AJ17" s="101">
        <v>2340</v>
      </c>
      <c r="AK17" s="99">
        <v>2157</v>
      </c>
      <c r="AL17" s="100">
        <v>92.179487179487168</v>
      </c>
      <c r="AM17" s="101">
        <v>6099.2898148148151</v>
      </c>
      <c r="AN17" s="99">
        <v>5661.8270746407043</v>
      </c>
      <c r="AO17" s="100">
        <v>92.827644636404401</v>
      </c>
      <c r="AP17" s="101">
        <v>21</v>
      </c>
      <c r="AQ17" s="98">
        <v>9</v>
      </c>
      <c r="AR17" s="98">
        <v>9</v>
      </c>
      <c r="AS17" s="98">
        <v>517101.06900000002</v>
      </c>
      <c r="AT17" s="99">
        <v>479062.69300000003</v>
      </c>
      <c r="AU17" s="100">
        <v>92.643918514119335</v>
      </c>
      <c r="AV17" s="101">
        <v>365592.39899999998</v>
      </c>
      <c r="AW17" s="99">
        <v>370112.07400000002</v>
      </c>
      <c r="AX17" s="100">
        <v>101.23626065869055</v>
      </c>
      <c r="AY17" s="101">
        <v>151508.67000000001</v>
      </c>
      <c r="AZ17" s="99">
        <v>108950.61900000001</v>
      </c>
      <c r="BA17" s="100">
        <v>71.910484726715637</v>
      </c>
      <c r="BB17" s="101">
        <v>21</v>
      </c>
      <c r="BC17" s="99">
        <v>4</v>
      </c>
      <c r="BD17" s="102">
        <v>17</v>
      </c>
      <c r="BE17" s="101">
        <v>47058.76</v>
      </c>
      <c r="BF17" s="99">
        <v>55161.714999999997</v>
      </c>
      <c r="BG17" s="100">
        <v>117.21880262038353</v>
      </c>
    </row>
    <row r="18" spans="1:59" x14ac:dyDescent="0.25">
      <c r="C18" s="103"/>
    </row>
  </sheetData>
  <mergeCells count="20">
    <mergeCell ref="AG6:AI6"/>
    <mergeCell ref="A6:B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BB6:BD6"/>
    <mergeCell ref="BE6:BG6"/>
    <mergeCell ref="AJ6:AL6"/>
    <mergeCell ref="AM6:AO6"/>
    <mergeCell ref="AP6:AR6"/>
    <mergeCell ref="AS6:AU6"/>
    <mergeCell ref="AV6:AX6"/>
    <mergeCell ref="AY6:B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Grafikon 1 </vt:lpstr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Nataša Marić</cp:lastModifiedBy>
  <dcterms:created xsi:type="dcterms:W3CDTF">2020-08-05T21:10:10Z</dcterms:created>
  <dcterms:modified xsi:type="dcterms:W3CDTF">2021-12-14T07:02:05Z</dcterms:modified>
</cp:coreProperties>
</file>