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970" windowHeight="5745" tabRatio="943"/>
  </bookViews>
  <sheets>
    <sheet name="Tablica 1" sheetId="3" r:id="rId1"/>
    <sheet name="Tablica 1a" sheetId="67" r:id="rId2"/>
    <sheet name="Tablica 2" sheetId="66" r:id="rId3"/>
    <sheet name="Tablica 3" sheetId="58" r:id="rId4"/>
    <sheet name="47.65 po županijama" sheetId="68" r:id="rId5"/>
  </sheets>
  <definedNames>
    <definedName name="_ftn1" localSheetId="2">'Tablica 2'!#REF!</definedName>
    <definedName name="_ftn1" localSheetId="3">'Tablica 3'!#REF!</definedName>
    <definedName name="_ftnref1" localSheetId="2">'Tablica 2'!$A$6</definedName>
    <definedName name="_Hlk531593541" localSheetId="2">'Tablica 2'!#REF!</definedName>
    <definedName name="_Hlk531593541" localSheetId="3">'Tablica 3'!#REF!</definedName>
    <definedName name="page\x2dtotal" localSheetId="4">#REF!</definedName>
    <definedName name="page\x2dtotal" localSheetId="1">#REF!</definedName>
    <definedName name="page\x2dtotal" localSheetId="2">#REF!</definedName>
    <definedName name="page\x2dtotal">#REF!</definedName>
    <definedName name="page\x2dtotal\x2dmaster0" localSheetId="4">#REF!</definedName>
    <definedName name="page\x2dtotal\x2dmaster0" localSheetId="1">#REF!</definedName>
    <definedName name="page\x2dtotal\x2dmaster0" localSheetId="2">#REF!</definedName>
    <definedName name="page\x2dtotal\x2dmaster0">#REF!</definedName>
    <definedName name="PODACI" localSheetId="4">#REF!</definedName>
    <definedName name="PODACI" localSheetId="0">#REF!</definedName>
    <definedName name="PODACI" localSheetId="1">#REF!</definedName>
    <definedName name="PODACI" localSheetId="2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L24" i="67" l="1"/>
  <c r="L12" i="67" l="1"/>
  <c r="G24" i="3"/>
  <c r="G13" i="58"/>
  <c r="G17" i="3" l="1"/>
  <c r="G16" i="3"/>
  <c r="G15" i="3"/>
  <c r="G14" i="3"/>
  <c r="G13" i="3"/>
  <c r="G12" i="3"/>
  <c r="G11" i="3"/>
  <c r="G10" i="3"/>
  <c r="G9" i="3"/>
  <c r="G8" i="3"/>
  <c r="L23" i="67" l="1"/>
  <c r="L13" i="67"/>
  <c r="L11" i="67"/>
  <c r="L10" i="67"/>
  <c r="L9" i="67"/>
  <c r="L8" i="67"/>
  <c r="L14" i="67"/>
  <c r="L15" i="67"/>
  <c r="L17" i="67"/>
  <c r="L18" i="67"/>
  <c r="L20" i="67"/>
  <c r="L21" i="67"/>
  <c r="G19" i="3" l="1"/>
  <c r="E11" i="58" l="1"/>
  <c r="E13" i="58" s="1"/>
  <c r="G11" i="58"/>
  <c r="F11" i="58"/>
  <c r="F13" i="58" s="1"/>
  <c r="G18" i="3" l="1"/>
  <c r="G20" i="3"/>
  <c r="G21" i="3"/>
  <c r="G23" i="3"/>
</calcChain>
</file>

<file path=xl/sharedStrings.xml><?xml version="1.0" encoding="utf-8"?>
<sst xmlns="http://schemas.openxmlformats.org/spreadsheetml/2006/main" count="195" uniqueCount="93">
  <si>
    <t>Opis</t>
  </si>
  <si>
    <t>Broj poduzetnika</t>
  </si>
  <si>
    <t>Broj zaposlenih</t>
  </si>
  <si>
    <t>Ukupni prihodi</t>
  </si>
  <si>
    <t>Dobit razdoblja</t>
  </si>
  <si>
    <t>Gubitak razdoblja</t>
  </si>
  <si>
    <t>Dobit razdoblja (+) ili gubitak razdoblja (-)</t>
  </si>
  <si>
    <t>Prosječna mjesečna neto plaća po zaposlenom</t>
  </si>
  <si>
    <t>Za sve veličine i sve oznake vlasništva</t>
  </si>
  <si>
    <t>Iznosi u tisućama kuna, prosječne plaće u kunama</t>
  </si>
  <si>
    <t>2015.</t>
  </si>
  <si>
    <t>2016.</t>
  </si>
  <si>
    <t>-</t>
  </si>
  <si>
    <t>OIB</t>
  </si>
  <si>
    <t>GRAD ZAGREB</t>
  </si>
  <si>
    <t>BJELOVARSKO-BILOGORSKA</t>
  </si>
  <si>
    <t>2017.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</si>
  <si>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</si>
  <si>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</si>
  <si>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</si>
  <si>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</si>
  <si>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</si>
  <si>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</si>
  <si>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</si>
  <si>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</si>
  <si>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</si>
  <si>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</si>
  <si>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</si>
  <si>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Dobit (+) ili gubitak (-) razdoblja</t>
  </si>
  <si>
    <t xml:space="preserve">Izvoz </t>
  </si>
  <si>
    <t xml:space="preserve">Uvoz </t>
  </si>
  <si>
    <t xml:space="preserve">Trgovinski saldo (izvoz minus uvoz) </t>
  </si>
  <si>
    <t>Investicije u novu dugotrajnu imovinu*</t>
  </si>
  <si>
    <t>1.</t>
  </si>
  <si>
    <t>2.</t>
  </si>
  <si>
    <t>3.</t>
  </si>
  <si>
    <t>4.</t>
  </si>
  <si>
    <t>5.</t>
  </si>
  <si>
    <t>Izvor: Fina, Registar godišnjih financijskih izvještaja</t>
  </si>
  <si>
    <t>2018.</t>
  </si>
  <si>
    <t>Index</t>
  </si>
  <si>
    <t>Šifra i naziv županije</t>
  </si>
  <si>
    <t>Prosječan broj zaposlenih na bazi sati rada</t>
  </si>
  <si>
    <t>Žup.</t>
  </si>
  <si>
    <t>Naziv županije</t>
  </si>
  <si>
    <t>svih</t>
  </si>
  <si>
    <t>dobitaša</t>
  </si>
  <si>
    <t>gubitaša</t>
  </si>
  <si>
    <t>UKUPNO SVE ŽUPANIJE</t>
  </si>
  <si>
    <t>2019.</t>
  </si>
  <si>
    <t>ZADARSKA</t>
  </si>
  <si>
    <t>DUBROVAČKO-NERETVANSKA</t>
  </si>
  <si>
    <t>ZAGREBAČKA</t>
  </si>
  <si>
    <t>&gt;&gt;100</t>
  </si>
  <si>
    <t>LIČKO-SENJSKA</t>
  </si>
  <si>
    <t>MEĐIMURSKA</t>
  </si>
  <si>
    <t>Za djelatnost: G4765 Trgovina na malo igrama i igračkama u specijaliziranim prodavaonicama</t>
  </si>
  <si>
    <t>Naziv</t>
  </si>
  <si>
    <t>EUROM DENIS MALOPRODAJA d.o.o.</t>
  </si>
  <si>
    <t>Zagreb</t>
  </si>
  <si>
    <t>INTEKS PROMET d.o.o.</t>
  </si>
  <si>
    <t>KVORUM d.o.o.</t>
  </si>
  <si>
    <t>Novalja</t>
  </si>
  <si>
    <t>Ukupno top pet</t>
  </si>
  <si>
    <t>Ukupno svi poduzetnici NKD 47.65</t>
  </si>
  <si>
    <t>Udio top pet poduzetnika u razredu djelatnosti NKD 47.65</t>
  </si>
  <si>
    <t>Izvor: Fina – Registar godišnjih financijskih izvještaja</t>
  </si>
  <si>
    <t>B100 d.o.o.</t>
  </si>
  <si>
    <t>Dugo Selo</t>
  </si>
  <si>
    <t>Prosječne mjesečne neto plaće po zaposlenom (u kn)</t>
  </si>
  <si>
    <r>
      <t xml:space="preserve">Razred djelatnosti 47.65
</t>
    </r>
    <r>
      <rPr>
        <sz val="8.5"/>
        <color indexed="9"/>
        <rFont val="Arial"/>
        <family val="2"/>
        <charset val="238"/>
      </rPr>
      <t>(tekuće razdoblje iz godišnjeg financijskog izvještaja)</t>
    </r>
  </si>
  <si>
    <t>PRIMORSKO-GORANSKA</t>
  </si>
  <si>
    <t>SPLITSKO-DALMATINSKA</t>
  </si>
  <si>
    <t>2020.</t>
  </si>
  <si>
    <r>
      <rPr>
        <sz val="8"/>
        <color theme="4" tint="-0.499984740745262"/>
        <rFont val="Calibri"/>
        <family val="2"/>
        <charset val="238"/>
      </rPr>
      <t>³</t>
    </r>
    <r>
      <rPr>
        <sz val="8"/>
        <color theme="4" tint="-0.499984740745262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- 2020.</t>
    </r>
  </si>
  <si>
    <t>(iznosi u tisućama kuna)</t>
  </si>
  <si>
    <t>Sjedište</t>
  </si>
  <si>
    <t>Tablica 1. Osnovni financijski rezultati poslovanja poduzetnika u djelatnosti 47.65 – Trgovina na malo igrama i igračkama u specijaliziranim prodavaonicama, za razdoblje od 2016. do 2020. g.</t>
  </si>
  <si>
    <t>R. br.</t>
  </si>
  <si>
    <t>ARANEA TOYS d.o.o.</t>
  </si>
  <si>
    <t>2011.</t>
  </si>
  <si>
    <t>2012.</t>
  </si>
  <si>
    <t>2013.</t>
  </si>
  <si>
    <t>2014.</t>
  </si>
  <si>
    <t>one2play d.o.o.</t>
  </si>
  <si>
    <t>one2play maloprodaja d.o.o. u stečaju</t>
  </si>
  <si>
    <t xml:space="preserve"> (iznosi u tisućama kuna)</t>
  </si>
  <si>
    <t>Indeks
2020./11.</t>
  </si>
  <si>
    <t>Osnovni podaci poslovanja poduzetnika po županijama za 2020. godinu</t>
  </si>
  <si>
    <t>Indeks
2020./16.</t>
  </si>
  <si>
    <t>Tablica 3.  Top pet poduzetnika po ukupnim prihodima u 2020. godini, u razredu djelatnosti 47.65</t>
  </si>
  <si>
    <t>Tablica 2.  Dobit/gubitak razdoblja one2play d.o.o. i one2play maloprodaja d.o.o. u stečaju, 2011.-2020. g.</t>
  </si>
  <si>
    <t>Tablica 1.a Osnovni financijski rezultati poslovanja poduzetnika u djelatnosti 47.65 – Trgovina na malo igrama i igračkama u specijaliziranim prodavaonicama, za razdoblje od 2011. do 2020.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</si>
</sst>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8.5"/>
      <color indexed="9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8"/>
      <color rgb="FF1F497D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10"/>
      <name val="MS Sans Serif"/>
      <charset val="238"/>
    </font>
    <font>
      <sz val="8"/>
      <color theme="4" tint="-0.499984740745262"/>
      <name val="Arial"/>
      <family val="2"/>
      <charset val="238"/>
    </font>
    <font>
      <sz val="8"/>
      <color theme="4" tint="-0.499984740745262"/>
      <name val="Calibri"/>
      <family val="2"/>
      <charset val="238"/>
    </font>
    <font>
      <i/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rgb="FF17365D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rgb="FF24406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7">
    <xf numFmtId="0" fontId="0" fillId="0" borderId="0"/>
    <xf numFmtId="0" fontId="4" fillId="0" borderId="0"/>
    <xf numFmtId="0" fontId="5" fillId="0" borderId="0"/>
    <xf numFmtId="0" fontId="14" fillId="0" borderId="0"/>
    <xf numFmtId="0" fontId="5" fillId="0" borderId="0"/>
    <xf numFmtId="0" fontId="16" fillId="0" borderId="0"/>
    <xf numFmtId="0" fontId="18" fillId="0" borderId="0"/>
    <xf numFmtId="0" fontId="22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8" fillId="0" borderId="0"/>
    <xf numFmtId="0" fontId="23" fillId="0" borderId="0"/>
    <xf numFmtId="0" fontId="4" fillId="0" borderId="0"/>
    <xf numFmtId="0" fontId="5" fillId="0" borderId="0"/>
    <xf numFmtId="0" fontId="25" fillId="0" borderId="0"/>
    <xf numFmtId="0" fontId="33" fillId="0" borderId="0" applyNumberFormat="0" applyFill="0" applyBorder="0" applyAlignment="0" applyProtection="0"/>
  </cellStyleXfs>
  <cellXfs count="147">
    <xf numFmtId="0" fontId="0" fillId="0" borderId="0" xfId="0"/>
    <xf numFmtId="0" fontId="6" fillId="0" borderId="0" xfId="2" applyFont="1" applyAlignment="1">
      <alignment horizontal="right" vertical="center"/>
    </xf>
    <xf numFmtId="0" fontId="5" fillId="0" borderId="0" xfId="2"/>
    <xf numFmtId="0" fontId="5" fillId="0" borderId="0" xfId="2" applyFill="1"/>
    <xf numFmtId="0" fontId="5" fillId="0" borderId="0" xfId="2" applyFont="1" applyAlignment="1"/>
    <xf numFmtId="0" fontId="1" fillId="0" borderId="0" xfId="2" applyFont="1"/>
    <xf numFmtId="0" fontId="12" fillId="0" borderId="0" xfId="2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0" fillId="0" borderId="3" xfId="2" applyFont="1" applyFill="1" applyBorder="1" applyAlignment="1">
      <alignment vertical="center" wrapText="1"/>
    </xf>
    <xf numFmtId="3" fontId="10" fillId="0" borderId="3" xfId="2" applyNumberFormat="1" applyFont="1" applyFill="1" applyBorder="1" applyAlignment="1">
      <alignment horizontal="right" vertical="center" wrapText="1"/>
    </xf>
    <xf numFmtId="0" fontId="11" fillId="0" borderId="3" xfId="2" applyFont="1" applyFill="1" applyBorder="1" applyAlignment="1">
      <alignment vertical="center" wrapText="1"/>
    </xf>
    <xf numFmtId="3" fontId="11" fillId="0" borderId="3" xfId="2" applyNumberFormat="1" applyFont="1" applyFill="1" applyBorder="1" applyAlignment="1">
      <alignment horizontal="right" vertical="center" wrapText="1"/>
    </xf>
    <xf numFmtId="3" fontId="17" fillId="0" borderId="3" xfId="2" applyNumberFormat="1" applyFont="1" applyFill="1" applyBorder="1" applyAlignment="1">
      <alignment horizontal="right" vertical="center" wrapText="1"/>
    </xf>
    <xf numFmtId="0" fontId="10" fillId="0" borderId="5" xfId="2" applyFont="1" applyFill="1" applyBorder="1" applyAlignment="1">
      <alignment vertical="center" wrapText="1"/>
    </xf>
    <xf numFmtId="3" fontId="10" fillId="0" borderId="5" xfId="2" applyNumberFormat="1" applyFont="1" applyFill="1" applyBorder="1" applyAlignment="1">
      <alignment horizontal="right" vertical="center" wrapText="1"/>
    </xf>
    <xf numFmtId="0" fontId="7" fillId="4" borderId="4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vertical="center" wrapText="1"/>
    </xf>
    <xf numFmtId="3" fontId="10" fillId="3" borderId="4" xfId="2" applyNumberFormat="1" applyFont="1" applyFill="1" applyBorder="1" applyAlignment="1">
      <alignment horizontal="right" vertical="center" wrapText="1"/>
    </xf>
    <xf numFmtId="0" fontId="18" fillId="0" borderId="0" xfId="6"/>
    <xf numFmtId="0" fontId="15" fillId="4" borderId="1" xfId="6" applyFont="1" applyFill="1" applyBorder="1" applyAlignment="1">
      <alignment horizontal="center" vertical="center" wrapText="1"/>
    </xf>
    <xf numFmtId="0" fontId="19" fillId="4" borderId="1" xfId="6" applyFont="1" applyFill="1" applyBorder="1" applyAlignment="1">
      <alignment horizontal="center" vertical="center" wrapText="1"/>
    </xf>
    <xf numFmtId="3" fontId="21" fillId="5" borderId="1" xfId="6" applyNumberFormat="1" applyFont="1" applyFill="1" applyBorder="1" applyAlignment="1">
      <alignment horizontal="right" vertical="center" wrapText="1"/>
    </xf>
    <xf numFmtId="166" fontId="21" fillId="7" borderId="1" xfId="6" applyNumberFormat="1" applyFont="1" applyFill="1" applyBorder="1" applyAlignment="1">
      <alignment horizontal="right" vertical="center" wrapText="1"/>
    </xf>
    <xf numFmtId="165" fontId="18" fillId="0" borderId="0" xfId="6" applyNumberFormat="1"/>
    <xf numFmtId="0" fontId="22" fillId="0" borderId="0" xfId="7" applyAlignment="1">
      <alignment vertical="center"/>
    </xf>
    <xf numFmtId="0" fontId="20" fillId="0" borderId="3" xfId="6" applyFont="1" applyFill="1" applyBorder="1" applyAlignment="1">
      <alignment horizontal="center" vertical="center"/>
    </xf>
    <xf numFmtId="0" fontId="20" fillId="0" borderId="3" xfId="6" applyFont="1" applyFill="1" applyBorder="1" applyAlignment="1">
      <alignment horizontal="left" vertical="center"/>
    </xf>
    <xf numFmtId="0" fontId="20" fillId="0" borderId="3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right" vertical="center" wrapText="1"/>
    </xf>
    <xf numFmtId="3" fontId="20" fillId="0" borderId="3" xfId="6" applyNumberFormat="1" applyFont="1" applyFill="1" applyBorder="1" applyAlignment="1">
      <alignment horizontal="right" vertical="center" wrapText="1"/>
    </xf>
    <xf numFmtId="0" fontId="20" fillId="0" borderId="12" xfId="6" applyFont="1" applyFill="1" applyBorder="1" applyAlignment="1">
      <alignment horizontal="center" vertical="center" wrapText="1"/>
    </xf>
    <xf numFmtId="0" fontId="20" fillId="0" borderId="12" xfId="6" applyFont="1" applyFill="1" applyBorder="1" applyAlignment="1">
      <alignment horizontal="center" vertical="center"/>
    </xf>
    <xf numFmtId="0" fontId="20" fillId="0" borderId="12" xfId="6" applyFont="1" applyFill="1" applyBorder="1" applyAlignment="1">
      <alignment horizontal="left" vertical="center" wrapText="1"/>
    </xf>
    <xf numFmtId="0" fontId="20" fillId="0" borderId="12" xfId="6" applyFont="1" applyFill="1" applyBorder="1" applyAlignment="1">
      <alignment horizontal="right" vertical="center" wrapText="1"/>
    </xf>
    <xf numFmtId="3" fontId="20" fillId="0" borderId="12" xfId="6" applyNumberFormat="1" applyFont="1" applyFill="1" applyBorder="1" applyAlignment="1">
      <alignment horizontal="right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20" fillId="0" borderId="5" xfId="6" applyFont="1" applyFill="1" applyBorder="1" applyAlignment="1">
      <alignment horizontal="center" vertical="center"/>
    </xf>
    <xf numFmtId="0" fontId="20" fillId="0" borderId="5" xfId="6" applyFont="1" applyFill="1" applyBorder="1" applyAlignment="1">
      <alignment horizontal="left" vertical="center"/>
    </xf>
    <xf numFmtId="0" fontId="20" fillId="0" borderId="5" xfId="6" applyFont="1" applyFill="1" applyBorder="1" applyAlignment="1">
      <alignment horizontal="center" vertical="center" wrapText="1"/>
    </xf>
    <xf numFmtId="0" fontId="20" fillId="0" borderId="5" xfId="6" applyFont="1" applyFill="1" applyBorder="1" applyAlignment="1">
      <alignment horizontal="right" vertical="center" wrapText="1"/>
    </xf>
    <xf numFmtId="3" fontId="20" fillId="0" borderId="5" xfId="6" applyNumberFormat="1" applyFont="1" applyFill="1" applyBorder="1" applyAlignment="1">
      <alignment horizontal="right" vertical="center" wrapText="1"/>
    </xf>
    <xf numFmtId="3" fontId="21" fillId="6" borderId="2" xfId="6" applyNumberFormat="1" applyFont="1" applyFill="1" applyBorder="1" applyAlignment="1">
      <alignment horizontal="right" vertical="center" wrapText="1"/>
    </xf>
    <xf numFmtId="0" fontId="24" fillId="0" borderId="0" xfId="6" applyFont="1"/>
    <xf numFmtId="0" fontId="7" fillId="4" borderId="4" xfId="2" applyFont="1" applyFill="1" applyBorder="1" applyAlignment="1">
      <alignment horizontal="center" vertical="center" wrapText="1"/>
    </xf>
    <xf numFmtId="0" fontId="26" fillId="0" borderId="0" xfId="4" applyFont="1" applyAlignment="1">
      <alignment horizontal="left" vertical="center"/>
    </xf>
    <xf numFmtId="0" fontId="28" fillId="0" borderId="0" xfId="6" applyFont="1" applyAlignment="1">
      <alignment vertical="center"/>
    </xf>
    <xf numFmtId="0" fontId="28" fillId="0" borderId="0" xfId="2" applyFont="1" applyAlignment="1">
      <alignment horizontal="left" vertical="center"/>
    </xf>
    <xf numFmtId="0" fontId="29" fillId="0" borderId="0" xfId="2" applyFont="1"/>
    <xf numFmtId="0" fontId="7" fillId="4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3" fontId="32" fillId="8" borderId="3" xfId="0" applyNumberFormat="1" applyFont="1" applyFill="1" applyBorder="1" applyAlignment="1">
      <alignment horizontal="right" vertical="center" wrapText="1"/>
    </xf>
    <xf numFmtId="3" fontId="32" fillId="8" borderId="3" xfId="0" applyNumberFormat="1" applyFont="1" applyFill="1" applyBorder="1" applyAlignment="1">
      <alignment horizontal="right" vertical="center"/>
    </xf>
    <xf numFmtId="0" fontId="32" fillId="8" borderId="3" xfId="0" applyFont="1" applyFill="1" applyBorder="1" applyAlignment="1">
      <alignment horizontal="right" vertical="center"/>
    </xf>
    <xf numFmtId="0" fontId="32" fillId="8" borderId="3" xfId="0" applyFont="1" applyFill="1" applyBorder="1" applyAlignment="1">
      <alignment horizontal="right" vertical="center" wrapText="1"/>
    </xf>
    <xf numFmtId="0" fontId="32" fillId="8" borderId="3" xfId="0" applyFont="1" applyFill="1" applyBorder="1" applyAlignment="1">
      <alignment horizontal="left" vertical="center" wrapText="1"/>
    </xf>
    <xf numFmtId="0" fontId="33" fillId="0" borderId="0" xfId="16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34" fillId="0" borderId="0" xfId="2" applyFont="1"/>
    <xf numFmtId="0" fontId="35" fillId="4" borderId="15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vertical="center" wrapText="1"/>
    </xf>
    <xf numFmtId="0" fontId="31" fillId="3" borderId="18" xfId="2" applyFont="1" applyFill="1" applyBorder="1" applyAlignment="1">
      <alignment vertical="center" wrapText="1"/>
    </xf>
    <xf numFmtId="3" fontId="10" fillId="3" borderId="18" xfId="2" applyNumberFormat="1" applyFont="1" applyFill="1" applyBorder="1" applyAlignment="1">
      <alignment horizontal="right" vertical="center" wrapText="1"/>
    </xf>
    <xf numFmtId="3" fontId="10" fillId="3" borderId="19" xfId="2" applyNumberFormat="1" applyFont="1" applyFill="1" applyBorder="1" applyAlignment="1">
      <alignment horizontal="right" vertical="center" wrapText="1"/>
    </xf>
    <xf numFmtId="164" fontId="10" fillId="3" borderId="1" xfId="2" applyNumberFormat="1" applyFont="1" applyFill="1" applyBorder="1" applyAlignment="1">
      <alignment horizontal="right" vertical="center" wrapText="1"/>
    </xf>
    <xf numFmtId="0" fontId="31" fillId="3" borderId="4" xfId="2" applyFont="1" applyFill="1" applyBorder="1" applyAlignment="1">
      <alignment vertical="center" wrapText="1"/>
    </xf>
    <xf numFmtId="3" fontId="10" fillId="3" borderId="20" xfId="2" applyNumberFormat="1" applyFont="1" applyFill="1" applyBorder="1" applyAlignment="1">
      <alignment horizontal="right" vertical="center" wrapText="1"/>
    </xf>
    <xf numFmtId="0" fontId="10" fillId="3" borderId="14" xfId="2" applyFont="1" applyFill="1" applyBorder="1" applyAlignment="1">
      <alignment vertical="center" wrapText="1"/>
    </xf>
    <xf numFmtId="0" fontId="31" fillId="3" borderId="14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3" fontId="10" fillId="3" borderId="21" xfId="2" applyNumberFormat="1" applyFont="1" applyFill="1" applyBorder="1" applyAlignment="1">
      <alignment horizontal="right" vertical="center" wrapText="1"/>
    </xf>
    <xf numFmtId="0" fontId="10" fillId="0" borderId="15" xfId="2" applyFont="1" applyFill="1" applyBorder="1" applyAlignment="1">
      <alignment vertical="center" wrapText="1"/>
    </xf>
    <xf numFmtId="0" fontId="31" fillId="0" borderId="15" xfId="2" applyFont="1" applyFill="1" applyBorder="1" applyAlignment="1">
      <alignment vertical="center" wrapText="1"/>
    </xf>
    <xf numFmtId="3" fontId="10" fillId="0" borderId="15" xfId="2" applyNumberFormat="1" applyFont="1" applyFill="1" applyBorder="1" applyAlignment="1">
      <alignment horizontal="right" vertical="center" wrapText="1"/>
    </xf>
    <xf numFmtId="3" fontId="31" fillId="0" borderId="0" xfId="2" applyNumberFormat="1" applyFont="1" applyFill="1" applyAlignment="1">
      <alignment vertical="center"/>
    </xf>
    <xf numFmtId="3" fontId="10" fillId="0" borderId="15" xfId="2" applyNumberFormat="1" applyFont="1" applyFill="1" applyBorder="1" applyAlignment="1">
      <alignment vertical="center" wrapText="1"/>
    </xf>
    <xf numFmtId="3" fontId="31" fillId="0" borderId="0" xfId="2" applyNumberFormat="1" applyFont="1"/>
    <xf numFmtId="0" fontId="11" fillId="0" borderId="15" xfId="2" applyFont="1" applyFill="1" applyBorder="1" applyAlignment="1">
      <alignment vertical="center" wrapText="1"/>
    </xf>
    <xf numFmtId="3" fontId="17" fillId="0" borderId="0" xfId="2" applyNumberFormat="1" applyFont="1" applyFill="1" applyAlignment="1">
      <alignment vertical="center"/>
    </xf>
    <xf numFmtId="3" fontId="17" fillId="0" borderId="15" xfId="2" applyNumberFormat="1" applyFont="1" applyFill="1" applyBorder="1" applyAlignment="1">
      <alignment vertical="center" wrapText="1"/>
    </xf>
    <xf numFmtId="3" fontId="11" fillId="0" borderId="15" xfId="2" applyNumberFormat="1" applyFont="1" applyFill="1" applyBorder="1" applyAlignment="1">
      <alignment horizontal="right" vertical="center" wrapText="1"/>
    </xf>
    <xf numFmtId="3" fontId="17" fillId="0" borderId="15" xfId="2" applyNumberFormat="1" applyFont="1" applyFill="1" applyBorder="1" applyAlignment="1">
      <alignment horizontal="right" vertical="center" wrapText="1"/>
    </xf>
    <xf numFmtId="3" fontId="31" fillId="0" borderId="15" xfId="2" applyNumberFormat="1" applyFont="1" applyFill="1" applyBorder="1" applyAlignment="1">
      <alignment vertical="center" wrapText="1"/>
    </xf>
    <xf numFmtId="0" fontId="36" fillId="0" borderId="0" xfId="11" applyFont="1" applyAlignment="1"/>
    <xf numFmtId="0" fontId="37" fillId="0" borderId="0" xfId="11" applyFont="1"/>
    <xf numFmtId="0" fontId="18" fillId="0" borderId="0" xfId="11"/>
    <xf numFmtId="0" fontId="31" fillId="0" borderId="0" xfId="11" applyFont="1" applyAlignment="1"/>
    <xf numFmtId="0" fontId="38" fillId="0" borderId="0" xfId="11" applyFont="1"/>
    <xf numFmtId="0" fontId="34" fillId="0" borderId="0" xfId="11" applyFont="1" applyAlignment="1"/>
    <xf numFmtId="0" fontId="39" fillId="0" borderId="0" xfId="11" applyFont="1"/>
    <xf numFmtId="0" fontId="26" fillId="0" borderId="0" xfId="11" applyFont="1" applyAlignment="1"/>
    <xf numFmtId="0" fontId="40" fillId="4" borderId="1" xfId="11" applyFont="1" applyFill="1" applyBorder="1" applyAlignment="1">
      <alignment horizontal="center" vertical="center" wrapText="1"/>
    </xf>
    <xf numFmtId="0" fontId="2" fillId="4" borderId="1" xfId="11" applyFont="1" applyFill="1" applyBorder="1" applyAlignment="1">
      <alignment horizontal="center" vertical="center" wrapText="1"/>
    </xf>
    <xf numFmtId="3" fontId="3" fillId="0" borderId="22" xfId="11" applyNumberFormat="1" applyFont="1" applyBorder="1" applyAlignment="1">
      <alignment horizontal="center" vertical="center" wrapText="1"/>
    </xf>
    <xf numFmtId="3" fontId="3" fillId="0" borderId="22" xfId="11" applyNumberFormat="1" applyFont="1" applyBorder="1" applyAlignment="1">
      <alignment vertical="center" wrapText="1"/>
    </xf>
    <xf numFmtId="3" fontId="3" fillId="2" borderId="11" xfId="11" applyNumberFormat="1" applyFont="1" applyFill="1" applyBorder="1" applyAlignment="1">
      <alignment horizontal="right" vertical="center" wrapText="1"/>
    </xf>
    <xf numFmtId="3" fontId="3" fillId="2" borderId="2" xfId="11" applyNumberFormat="1" applyFont="1" applyFill="1" applyBorder="1" applyAlignment="1">
      <alignment horizontal="right" vertical="center" wrapText="1"/>
    </xf>
    <xf numFmtId="3" fontId="3" fillId="2" borderId="9" xfId="11" applyNumberFormat="1" applyFont="1" applyFill="1" applyBorder="1" applyAlignment="1">
      <alignment horizontal="right" vertical="center" wrapText="1"/>
    </xf>
    <xf numFmtId="3" fontId="3" fillId="0" borderId="22" xfId="11" applyNumberFormat="1" applyFont="1" applyBorder="1" applyAlignment="1">
      <alignment horizontal="right" vertical="center" wrapText="1"/>
    </xf>
    <xf numFmtId="164" fontId="3" fillId="0" borderId="22" xfId="11" applyNumberFormat="1" applyFont="1" applyBorder="1" applyAlignment="1">
      <alignment horizontal="right" vertical="center" wrapText="1"/>
    </xf>
    <xf numFmtId="164" fontId="3" fillId="2" borderId="9" xfId="11" applyNumberFormat="1" applyFont="1" applyFill="1" applyBorder="1" applyAlignment="1">
      <alignment horizontal="right" vertical="center" wrapText="1"/>
    </xf>
    <xf numFmtId="3" fontId="41" fillId="2" borderId="1" xfId="11" applyNumberFormat="1" applyFont="1" applyFill="1" applyBorder="1" applyAlignment="1">
      <alignment horizontal="right" vertical="center" wrapText="1"/>
    </xf>
    <xf numFmtId="3" fontId="3" fillId="2" borderId="1" xfId="11" applyNumberFormat="1" applyFont="1" applyFill="1" applyBorder="1" applyAlignment="1">
      <alignment horizontal="right" vertical="center" wrapText="1"/>
    </xf>
    <xf numFmtId="164" fontId="3" fillId="2" borderId="2" xfId="11" applyNumberFormat="1" applyFont="1" applyFill="1" applyBorder="1" applyAlignment="1">
      <alignment horizontal="right" vertical="center" wrapText="1"/>
    </xf>
    <xf numFmtId="3" fontId="3" fillId="0" borderId="23" xfId="11" applyNumberFormat="1" applyFont="1" applyBorder="1" applyAlignment="1">
      <alignment horizontal="center" vertical="center" wrapText="1"/>
    </xf>
    <xf numFmtId="3" fontId="3" fillId="0" borderId="23" xfId="11" applyNumberFormat="1" applyFont="1" applyBorder="1" applyAlignment="1">
      <alignment vertical="center" wrapText="1"/>
    </xf>
    <xf numFmtId="3" fontId="3" fillId="2" borderId="8" xfId="11" applyNumberFormat="1" applyFont="1" applyFill="1" applyBorder="1" applyAlignment="1">
      <alignment horizontal="right" vertical="center" wrapText="1"/>
    </xf>
    <xf numFmtId="3" fontId="3" fillId="2" borderId="6" xfId="11" applyNumberFormat="1" applyFont="1" applyFill="1" applyBorder="1" applyAlignment="1">
      <alignment horizontal="right" vertical="center" wrapText="1"/>
    </xf>
    <xf numFmtId="3" fontId="3" fillId="0" borderId="23" xfId="11" applyNumberFormat="1" applyFont="1" applyBorder="1" applyAlignment="1">
      <alignment horizontal="right" vertical="center" wrapText="1"/>
    </xf>
    <xf numFmtId="164" fontId="3" fillId="0" borderId="23" xfId="11" applyNumberFormat="1" applyFont="1" applyBorder="1" applyAlignment="1">
      <alignment horizontal="right" vertical="center" wrapText="1"/>
    </xf>
    <xf numFmtId="164" fontId="3" fillId="2" borderId="6" xfId="11" applyNumberFormat="1" applyFont="1" applyFill="1" applyBorder="1" applyAlignment="1">
      <alignment horizontal="right" vertical="center" wrapText="1"/>
    </xf>
    <xf numFmtId="164" fontId="3" fillId="2" borderId="1" xfId="11" applyNumberFormat="1" applyFont="1" applyFill="1" applyBorder="1" applyAlignment="1">
      <alignment horizontal="right" vertical="center" wrapText="1"/>
    </xf>
    <xf numFmtId="3" fontId="40" fillId="4" borderId="1" xfId="11" applyNumberFormat="1" applyFont="1" applyFill="1" applyBorder="1" applyAlignment="1">
      <alignment horizontal="center" vertical="center" wrapText="1"/>
    </xf>
    <xf numFmtId="3" fontId="40" fillId="4" borderId="1" xfId="11" applyNumberFormat="1" applyFont="1" applyFill="1" applyBorder="1" applyAlignment="1">
      <alignment vertical="center" wrapText="1"/>
    </xf>
    <xf numFmtId="3" fontId="40" fillId="4" borderId="1" xfId="11" applyNumberFormat="1" applyFont="1" applyFill="1" applyBorder="1" applyAlignment="1">
      <alignment horizontal="right" vertical="center" wrapText="1"/>
    </xf>
    <xf numFmtId="164" fontId="40" fillId="4" borderId="1" xfId="11" applyNumberFormat="1" applyFont="1" applyFill="1" applyBorder="1" applyAlignment="1">
      <alignment horizontal="right" vertical="center" wrapText="1"/>
    </xf>
    <xf numFmtId="3" fontId="17" fillId="4" borderId="1" xfId="11" applyNumberFormat="1" applyFont="1" applyFill="1" applyBorder="1" applyAlignment="1">
      <alignment horizontal="right" vertical="center" wrapText="1"/>
    </xf>
    <xf numFmtId="3" fontId="10" fillId="0" borderId="0" xfId="2" applyNumberFormat="1" applyFont="1" applyFill="1" applyBorder="1" applyAlignment="1">
      <alignment horizontal="right" vertical="center" wrapText="1"/>
    </xf>
    <xf numFmtId="0" fontId="34" fillId="0" borderId="0" xfId="6" applyFont="1" applyAlignment="1">
      <alignment vertical="center"/>
    </xf>
    <xf numFmtId="0" fontId="34" fillId="0" borderId="0" xfId="6" applyFont="1" applyAlignment="1"/>
    <xf numFmtId="164" fontId="10" fillId="3" borderId="4" xfId="2" applyNumberFormat="1" applyFont="1" applyFill="1" applyBorder="1" applyAlignment="1">
      <alignment horizontal="right" vertical="center" wrapText="1"/>
    </xf>
    <xf numFmtId="164" fontId="10" fillId="0" borderId="5" xfId="2" applyNumberFormat="1" applyFont="1" applyFill="1" applyBorder="1" applyAlignment="1">
      <alignment horizontal="right" vertical="center" wrapText="1"/>
    </xf>
    <xf numFmtId="164" fontId="10" fillId="0" borderId="3" xfId="2" applyNumberFormat="1" applyFont="1" applyFill="1" applyBorder="1" applyAlignment="1">
      <alignment horizontal="right" vertical="center" wrapText="1"/>
    </xf>
    <xf numFmtId="164" fontId="5" fillId="0" borderId="0" xfId="2" applyNumberFormat="1"/>
    <xf numFmtId="0" fontId="7" fillId="4" borderId="4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30" fillId="0" borderId="13" xfId="2" applyFont="1" applyBorder="1" applyAlignment="1">
      <alignment horizontal="right" vertical="center"/>
    </xf>
    <xf numFmtId="0" fontId="7" fillId="4" borderId="15" xfId="2" applyFont="1" applyFill="1" applyBorder="1" applyAlignment="1">
      <alignment horizontal="center" vertical="center" wrapText="1"/>
    </xf>
    <xf numFmtId="0" fontId="9" fillId="4" borderId="15" xfId="2" applyFont="1" applyFill="1" applyBorder="1" applyAlignment="1">
      <alignment horizontal="center" vertical="center" wrapText="1"/>
    </xf>
    <xf numFmtId="0" fontId="7" fillId="4" borderId="16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8" fillId="0" borderId="0" xfId="2" applyFont="1" applyAlignment="1">
      <alignment horizontal="right" vertical="center"/>
    </xf>
    <xf numFmtId="0" fontId="28" fillId="0" borderId="13" xfId="6" applyFont="1" applyBorder="1" applyAlignment="1">
      <alignment horizontal="right" vertical="center"/>
    </xf>
    <xf numFmtId="0" fontId="21" fillId="5" borderId="1" xfId="6" applyFont="1" applyFill="1" applyBorder="1" applyAlignment="1">
      <alignment horizontal="left" vertical="center" wrapText="1"/>
    </xf>
    <xf numFmtId="0" fontId="21" fillId="6" borderId="9" xfId="6" applyFont="1" applyFill="1" applyBorder="1" applyAlignment="1">
      <alignment horizontal="left" vertical="center" wrapText="1"/>
    </xf>
    <xf numFmtId="0" fontId="21" fillId="6" borderId="10" xfId="6" applyFont="1" applyFill="1" applyBorder="1" applyAlignment="1">
      <alignment horizontal="left" vertical="center" wrapText="1"/>
    </xf>
    <xf numFmtId="0" fontId="21" fillId="6" borderId="11" xfId="6" applyFont="1" applyFill="1" applyBorder="1" applyAlignment="1">
      <alignment horizontal="left" vertical="center" wrapText="1"/>
    </xf>
    <xf numFmtId="0" fontId="21" fillId="7" borderId="6" xfId="6" applyFont="1" applyFill="1" applyBorder="1" applyAlignment="1">
      <alignment horizontal="left" vertical="center" wrapText="1"/>
    </xf>
    <xf numFmtId="0" fontId="21" fillId="7" borderId="7" xfId="6" applyFont="1" applyFill="1" applyBorder="1" applyAlignment="1">
      <alignment horizontal="left" vertical="center" wrapText="1"/>
    </xf>
    <xf numFmtId="0" fontId="21" fillId="7" borderId="8" xfId="6" applyFont="1" applyFill="1" applyBorder="1" applyAlignment="1">
      <alignment horizontal="left" vertical="center" wrapText="1"/>
    </xf>
    <xf numFmtId="0" fontId="28" fillId="0" borderId="10" xfId="6" applyFont="1" applyBorder="1" applyAlignment="1">
      <alignment horizontal="right"/>
    </xf>
    <xf numFmtId="0" fontId="40" fillId="4" borderId="1" xfId="11" applyFont="1" applyFill="1" applyBorder="1" applyAlignment="1">
      <alignment horizontal="center" vertical="center" wrapText="1"/>
    </xf>
  </cellXfs>
  <cellStyles count="17">
    <cellStyle name="Hiperveza" xfId="16" builtinId="8"/>
    <cellStyle name="Hiperveza 2" xfId="7"/>
    <cellStyle name="Normal 2" xfId="8"/>
    <cellStyle name="Normal 3" xfId="9"/>
    <cellStyle name="Normalno" xfId="0" builtinId="0"/>
    <cellStyle name="Normalno 10" xfId="10"/>
    <cellStyle name="Normalno 11" xfId="15"/>
    <cellStyle name="Normalno 2" xfId="1"/>
    <cellStyle name="Normalno 3" xfId="2"/>
    <cellStyle name="Normalno 3 2" xfId="11"/>
    <cellStyle name="Normalno 3 3" xfId="4"/>
    <cellStyle name="Normalno 4" xfId="3"/>
    <cellStyle name="Normalno 5" xfId="5"/>
    <cellStyle name="Normalno 6" xfId="6"/>
    <cellStyle name="Normalno 7" xfId="12"/>
    <cellStyle name="Normalno 8" xfId="13"/>
    <cellStyle name="Normalno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57150</xdr:rowOff>
    </xdr:from>
    <xdr:to>
      <xdr:col>0</xdr:col>
      <xdr:colOff>1476375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0</xdr:col>
      <xdr:colOff>1352550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0</xdr:col>
      <xdr:colOff>1485900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4001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2</xdr:col>
      <xdr:colOff>9525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2763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4" sqref="A4:G4"/>
    </sheetView>
  </sheetViews>
  <sheetFormatPr defaultRowHeight="15" x14ac:dyDescent="0.25"/>
  <cols>
    <col min="1" max="1" width="43.7109375" style="2" customWidth="1"/>
    <col min="2" max="3" width="10.140625" style="2" customWidth="1"/>
    <col min="4" max="4" width="10.140625" style="3" customWidth="1"/>
    <col min="5" max="6" width="10.140625" style="2" customWidth="1"/>
    <col min="7" max="191" width="9.140625" style="2"/>
    <col min="192" max="192" width="39.140625" style="2" customWidth="1"/>
    <col min="193" max="201" width="10.42578125" style="2" customWidth="1"/>
    <col min="202" max="202" width="9.7109375" style="2" customWidth="1"/>
    <col min="203" max="447" width="9.140625" style="2"/>
    <col min="448" max="448" width="39.140625" style="2" customWidth="1"/>
    <col min="449" max="457" width="10.42578125" style="2" customWidth="1"/>
    <col min="458" max="458" width="9.7109375" style="2" customWidth="1"/>
    <col min="459" max="703" width="9.140625" style="2"/>
    <col min="704" max="704" width="39.140625" style="2" customWidth="1"/>
    <col min="705" max="713" width="10.42578125" style="2" customWidth="1"/>
    <col min="714" max="714" width="9.7109375" style="2" customWidth="1"/>
    <col min="715" max="959" width="9.140625" style="2"/>
    <col min="960" max="960" width="39.140625" style="2" customWidth="1"/>
    <col min="961" max="969" width="10.42578125" style="2" customWidth="1"/>
    <col min="970" max="970" width="9.7109375" style="2" customWidth="1"/>
    <col min="971" max="1215" width="9.140625" style="2"/>
    <col min="1216" max="1216" width="39.140625" style="2" customWidth="1"/>
    <col min="1217" max="1225" width="10.42578125" style="2" customWidth="1"/>
    <col min="1226" max="1226" width="9.7109375" style="2" customWidth="1"/>
    <col min="1227" max="1471" width="9.140625" style="2"/>
    <col min="1472" max="1472" width="39.140625" style="2" customWidth="1"/>
    <col min="1473" max="1481" width="10.42578125" style="2" customWidth="1"/>
    <col min="1482" max="1482" width="9.7109375" style="2" customWidth="1"/>
    <col min="1483" max="1727" width="9.140625" style="2"/>
    <col min="1728" max="1728" width="39.140625" style="2" customWidth="1"/>
    <col min="1729" max="1737" width="10.42578125" style="2" customWidth="1"/>
    <col min="1738" max="1738" width="9.7109375" style="2" customWidth="1"/>
    <col min="1739" max="1983" width="9.140625" style="2"/>
    <col min="1984" max="1984" width="39.140625" style="2" customWidth="1"/>
    <col min="1985" max="1993" width="10.42578125" style="2" customWidth="1"/>
    <col min="1994" max="1994" width="9.7109375" style="2" customWidth="1"/>
    <col min="1995" max="2239" width="9.140625" style="2"/>
    <col min="2240" max="2240" width="39.140625" style="2" customWidth="1"/>
    <col min="2241" max="2249" width="10.42578125" style="2" customWidth="1"/>
    <col min="2250" max="2250" width="9.7109375" style="2" customWidth="1"/>
    <col min="2251" max="2495" width="9.140625" style="2"/>
    <col min="2496" max="2496" width="39.140625" style="2" customWidth="1"/>
    <col min="2497" max="2505" width="10.42578125" style="2" customWidth="1"/>
    <col min="2506" max="2506" width="9.7109375" style="2" customWidth="1"/>
    <col min="2507" max="2751" width="9.140625" style="2"/>
    <col min="2752" max="2752" width="39.140625" style="2" customWidth="1"/>
    <col min="2753" max="2761" width="10.42578125" style="2" customWidth="1"/>
    <col min="2762" max="2762" width="9.7109375" style="2" customWidth="1"/>
    <col min="2763" max="3007" width="9.140625" style="2"/>
    <col min="3008" max="3008" width="39.140625" style="2" customWidth="1"/>
    <col min="3009" max="3017" width="10.42578125" style="2" customWidth="1"/>
    <col min="3018" max="3018" width="9.7109375" style="2" customWidth="1"/>
    <col min="3019" max="3263" width="9.140625" style="2"/>
    <col min="3264" max="3264" width="39.140625" style="2" customWidth="1"/>
    <col min="3265" max="3273" width="10.42578125" style="2" customWidth="1"/>
    <col min="3274" max="3274" width="9.7109375" style="2" customWidth="1"/>
    <col min="3275" max="3519" width="9.140625" style="2"/>
    <col min="3520" max="3520" width="39.140625" style="2" customWidth="1"/>
    <col min="3521" max="3529" width="10.42578125" style="2" customWidth="1"/>
    <col min="3530" max="3530" width="9.7109375" style="2" customWidth="1"/>
    <col min="3531" max="3775" width="9.140625" style="2"/>
    <col min="3776" max="3776" width="39.140625" style="2" customWidth="1"/>
    <col min="3777" max="3785" width="10.42578125" style="2" customWidth="1"/>
    <col min="3786" max="3786" width="9.7109375" style="2" customWidth="1"/>
    <col min="3787" max="4031" width="9.140625" style="2"/>
    <col min="4032" max="4032" width="39.140625" style="2" customWidth="1"/>
    <col min="4033" max="4041" width="10.42578125" style="2" customWidth="1"/>
    <col min="4042" max="4042" width="9.7109375" style="2" customWidth="1"/>
    <col min="4043" max="4287" width="9.140625" style="2"/>
    <col min="4288" max="4288" width="39.140625" style="2" customWidth="1"/>
    <col min="4289" max="4297" width="10.42578125" style="2" customWidth="1"/>
    <col min="4298" max="4298" width="9.7109375" style="2" customWidth="1"/>
    <col min="4299" max="4543" width="9.140625" style="2"/>
    <col min="4544" max="4544" width="39.140625" style="2" customWidth="1"/>
    <col min="4545" max="4553" width="10.42578125" style="2" customWidth="1"/>
    <col min="4554" max="4554" width="9.7109375" style="2" customWidth="1"/>
    <col min="4555" max="4799" width="9.140625" style="2"/>
    <col min="4800" max="4800" width="39.140625" style="2" customWidth="1"/>
    <col min="4801" max="4809" width="10.42578125" style="2" customWidth="1"/>
    <col min="4810" max="4810" width="9.7109375" style="2" customWidth="1"/>
    <col min="4811" max="5055" width="9.140625" style="2"/>
    <col min="5056" max="5056" width="39.140625" style="2" customWidth="1"/>
    <col min="5057" max="5065" width="10.42578125" style="2" customWidth="1"/>
    <col min="5066" max="5066" width="9.7109375" style="2" customWidth="1"/>
    <col min="5067" max="5311" width="9.140625" style="2"/>
    <col min="5312" max="5312" width="39.140625" style="2" customWidth="1"/>
    <col min="5313" max="5321" width="10.42578125" style="2" customWidth="1"/>
    <col min="5322" max="5322" width="9.7109375" style="2" customWidth="1"/>
    <col min="5323" max="5567" width="9.140625" style="2"/>
    <col min="5568" max="5568" width="39.140625" style="2" customWidth="1"/>
    <col min="5569" max="5577" width="10.42578125" style="2" customWidth="1"/>
    <col min="5578" max="5578" width="9.7109375" style="2" customWidth="1"/>
    <col min="5579" max="5823" width="9.140625" style="2"/>
    <col min="5824" max="5824" width="39.140625" style="2" customWidth="1"/>
    <col min="5825" max="5833" width="10.42578125" style="2" customWidth="1"/>
    <col min="5834" max="5834" width="9.7109375" style="2" customWidth="1"/>
    <col min="5835" max="6079" width="9.140625" style="2"/>
    <col min="6080" max="6080" width="39.140625" style="2" customWidth="1"/>
    <col min="6081" max="6089" width="10.42578125" style="2" customWidth="1"/>
    <col min="6090" max="6090" width="9.7109375" style="2" customWidth="1"/>
    <col min="6091" max="6335" width="9.140625" style="2"/>
    <col min="6336" max="6336" width="39.140625" style="2" customWidth="1"/>
    <col min="6337" max="6345" width="10.42578125" style="2" customWidth="1"/>
    <col min="6346" max="6346" width="9.7109375" style="2" customWidth="1"/>
    <col min="6347" max="6591" width="9.140625" style="2"/>
    <col min="6592" max="6592" width="39.140625" style="2" customWidth="1"/>
    <col min="6593" max="6601" width="10.42578125" style="2" customWidth="1"/>
    <col min="6602" max="6602" width="9.7109375" style="2" customWidth="1"/>
    <col min="6603" max="6847" width="9.140625" style="2"/>
    <col min="6848" max="6848" width="39.140625" style="2" customWidth="1"/>
    <col min="6849" max="6857" width="10.42578125" style="2" customWidth="1"/>
    <col min="6858" max="6858" width="9.7109375" style="2" customWidth="1"/>
    <col min="6859" max="7103" width="9.140625" style="2"/>
    <col min="7104" max="7104" width="39.140625" style="2" customWidth="1"/>
    <col min="7105" max="7113" width="10.42578125" style="2" customWidth="1"/>
    <col min="7114" max="7114" width="9.7109375" style="2" customWidth="1"/>
    <col min="7115" max="7359" width="9.140625" style="2"/>
    <col min="7360" max="7360" width="39.140625" style="2" customWidth="1"/>
    <col min="7361" max="7369" width="10.42578125" style="2" customWidth="1"/>
    <col min="7370" max="7370" width="9.7109375" style="2" customWidth="1"/>
    <col min="7371" max="7615" width="9.140625" style="2"/>
    <col min="7616" max="7616" width="39.140625" style="2" customWidth="1"/>
    <col min="7617" max="7625" width="10.42578125" style="2" customWidth="1"/>
    <col min="7626" max="7626" width="9.7109375" style="2" customWidth="1"/>
    <col min="7627" max="7871" width="9.140625" style="2"/>
    <col min="7872" max="7872" width="39.140625" style="2" customWidth="1"/>
    <col min="7873" max="7881" width="10.42578125" style="2" customWidth="1"/>
    <col min="7882" max="7882" width="9.7109375" style="2" customWidth="1"/>
    <col min="7883" max="8127" width="9.140625" style="2"/>
    <col min="8128" max="8128" width="39.140625" style="2" customWidth="1"/>
    <col min="8129" max="8137" width="10.42578125" style="2" customWidth="1"/>
    <col min="8138" max="8138" width="9.7109375" style="2" customWidth="1"/>
    <col min="8139" max="8383" width="9.140625" style="2"/>
    <col min="8384" max="8384" width="39.140625" style="2" customWidth="1"/>
    <col min="8385" max="8393" width="10.42578125" style="2" customWidth="1"/>
    <col min="8394" max="8394" width="9.7109375" style="2" customWidth="1"/>
    <col min="8395" max="8639" width="9.140625" style="2"/>
    <col min="8640" max="8640" width="39.140625" style="2" customWidth="1"/>
    <col min="8641" max="8649" width="10.42578125" style="2" customWidth="1"/>
    <col min="8650" max="8650" width="9.7109375" style="2" customWidth="1"/>
    <col min="8651" max="8895" width="9.140625" style="2"/>
    <col min="8896" max="8896" width="39.140625" style="2" customWidth="1"/>
    <col min="8897" max="8905" width="10.42578125" style="2" customWidth="1"/>
    <col min="8906" max="8906" width="9.7109375" style="2" customWidth="1"/>
    <col min="8907" max="9151" width="9.140625" style="2"/>
    <col min="9152" max="9152" width="39.140625" style="2" customWidth="1"/>
    <col min="9153" max="9161" width="10.42578125" style="2" customWidth="1"/>
    <col min="9162" max="9162" width="9.7109375" style="2" customWidth="1"/>
    <col min="9163" max="9407" width="9.140625" style="2"/>
    <col min="9408" max="9408" width="39.140625" style="2" customWidth="1"/>
    <col min="9409" max="9417" width="10.42578125" style="2" customWidth="1"/>
    <col min="9418" max="9418" width="9.7109375" style="2" customWidth="1"/>
    <col min="9419" max="9663" width="9.140625" style="2"/>
    <col min="9664" max="9664" width="39.140625" style="2" customWidth="1"/>
    <col min="9665" max="9673" width="10.42578125" style="2" customWidth="1"/>
    <col min="9674" max="9674" width="9.7109375" style="2" customWidth="1"/>
    <col min="9675" max="9919" width="9.140625" style="2"/>
    <col min="9920" max="9920" width="39.140625" style="2" customWidth="1"/>
    <col min="9921" max="9929" width="10.42578125" style="2" customWidth="1"/>
    <col min="9930" max="9930" width="9.7109375" style="2" customWidth="1"/>
    <col min="9931" max="10175" width="9.140625" style="2"/>
    <col min="10176" max="10176" width="39.140625" style="2" customWidth="1"/>
    <col min="10177" max="10185" width="10.42578125" style="2" customWidth="1"/>
    <col min="10186" max="10186" width="9.7109375" style="2" customWidth="1"/>
    <col min="10187" max="10431" width="9.140625" style="2"/>
    <col min="10432" max="10432" width="39.140625" style="2" customWidth="1"/>
    <col min="10433" max="10441" width="10.42578125" style="2" customWidth="1"/>
    <col min="10442" max="10442" width="9.7109375" style="2" customWidth="1"/>
    <col min="10443" max="10687" width="9.140625" style="2"/>
    <col min="10688" max="10688" width="39.140625" style="2" customWidth="1"/>
    <col min="10689" max="10697" width="10.42578125" style="2" customWidth="1"/>
    <col min="10698" max="10698" width="9.7109375" style="2" customWidth="1"/>
    <col min="10699" max="10943" width="9.140625" style="2"/>
    <col min="10944" max="10944" width="39.140625" style="2" customWidth="1"/>
    <col min="10945" max="10953" width="10.42578125" style="2" customWidth="1"/>
    <col min="10954" max="10954" width="9.7109375" style="2" customWidth="1"/>
    <col min="10955" max="11199" width="9.140625" style="2"/>
    <col min="11200" max="11200" width="39.140625" style="2" customWidth="1"/>
    <col min="11201" max="11209" width="10.42578125" style="2" customWidth="1"/>
    <col min="11210" max="11210" width="9.7109375" style="2" customWidth="1"/>
    <col min="11211" max="11455" width="9.140625" style="2"/>
    <col min="11456" max="11456" width="39.140625" style="2" customWidth="1"/>
    <col min="11457" max="11465" width="10.42578125" style="2" customWidth="1"/>
    <col min="11466" max="11466" width="9.7109375" style="2" customWidth="1"/>
    <col min="11467" max="11711" width="9.140625" style="2"/>
    <col min="11712" max="11712" width="39.140625" style="2" customWidth="1"/>
    <col min="11713" max="11721" width="10.42578125" style="2" customWidth="1"/>
    <col min="11722" max="11722" width="9.7109375" style="2" customWidth="1"/>
    <col min="11723" max="11967" width="9.140625" style="2"/>
    <col min="11968" max="11968" width="39.140625" style="2" customWidth="1"/>
    <col min="11969" max="11977" width="10.42578125" style="2" customWidth="1"/>
    <col min="11978" max="11978" width="9.7109375" style="2" customWidth="1"/>
    <col min="11979" max="12223" width="9.140625" style="2"/>
    <col min="12224" max="12224" width="39.140625" style="2" customWidth="1"/>
    <col min="12225" max="12233" width="10.42578125" style="2" customWidth="1"/>
    <col min="12234" max="12234" width="9.7109375" style="2" customWidth="1"/>
    <col min="12235" max="12479" width="9.140625" style="2"/>
    <col min="12480" max="12480" width="39.140625" style="2" customWidth="1"/>
    <col min="12481" max="12489" width="10.42578125" style="2" customWidth="1"/>
    <col min="12490" max="12490" width="9.7109375" style="2" customWidth="1"/>
    <col min="12491" max="12735" width="9.140625" style="2"/>
    <col min="12736" max="12736" width="39.140625" style="2" customWidth="1"/>
    <col min="12737" max="12745" width="10.42578125" style="2" customWidth="1"/>
    <col min="12746" max="12746" width="9.7109375" style="2" customWidth="1"/>
    <col min="12747" max="12991" width="9.140625" style="2"/>
    <col min="12992" max="12992" width="39.140625" style="2" customWidth="1"/>
    <col min="12993" max="13001" width="10.42578125" style="2" customWidth="1"/>
    <col min="13002" max="13002" width="9.7109375" style="2" customWidth="1"/>
    <col min="13003" max="13247" width="9.140625" style="2"/>
    <col min="13248" max="13248" width="39.140625" style="2" customWidth="1"/>
    <col min="13249" max="13257" width="10.42578125" style="2" customWidth="1"/>
    <col min="13258" max="13258" width="9.7109375" style="2" customWidth="1"/>
    <col min="13259" max="13503" width="9.140625" style="2"/>
    <col min="13504" max="13504" width="39.140625" style="2" customWidth="1"/>
    <col min="13505" max="13513" width="10.42578125" style="2" customWidth="1"/>
    <col min="13514" max="13514" width="9.7109375" style="2" customWidth="1"/>
    <col min="13515" max="13759" width="9.140625" style="2"/>
    <col min="13760" max="13760" width="39.140625" style="2" customWidth="1"/>
    <col min="13761" max="13769" width="10.42578125" style="2" customWidth="1"/>
    <col min="13770" max="13770" width="9.7109375" style="2" customWidth="1"/>
    <col min="13771" max="14015" width="9.140625" style="2"/>
    <col min="14016" max="14016" width="39.140625" style="2" customWidth="1"/>
    <col min="14017" max="14025" width="10.42578125" style="2" customWidth="1"/>
    <col min="14026" max="14026" width="9.7109375" style="2" customWidth="1"/>
    <col min="14027" max="14271" width="9.140625" style="2"/>
    <col min="14272" max="14272" width="39.140625" style="2" customWidth="1"/>
    <col min="14273" max="14281" width="10.42578125" style="2" customWidth="1"/>
    <col min="14282" max="14282" width="9.7109375" style="2" customWidth="1"/>
    <col min="14283" max="14527" width="9.140625" style="2"/>
    <col min="14528" max="14528" width="39.140625" style="2" customWidth="1"/>
    <col min="14529" max="14537" width="10.42578125" style="2" customWidth="1"/>
    <col min="14538" max="14538" width="9.7109375" style="2" customWidth="1"/>
    <col min="14539" max="14783" width="9.140625" style="2"/>
    <col min="14784" max="14784" width="39.140625" style="2" customWidth="1"/>
    <col min="14785" max="14793" width="10.42578125" style="2" customWidth="1"/>
    <col min="14794" max="14794" width="9.7109375" style="2" customWidth="1"/>
    <col min="14795" max="15039" width="9.140625" style="2"/>
    <col min="15040" max="15040" width="39.140625" style="2" customWidth="1"/>
    <col min="15041" max="15049" width="10.42578125" style="2" customWidth="1"/>
    <col min="15050" max="15050" width="9.7109375" style="2" customWidth="1"/>
    <col min="15051" max="15295" width="9.140625" style="2"/>
    <col min="15296" max="15296" width="39.140625" style="2" customWidth="1"/>
    <col min="15297" max="15305" width="10.42578125" style="2" customWidth="1"/>
    <col min="15306" max="15306" width="9.7109375" style="2" customWidth="1"/>
    <col min="15307" max="15551" width="9.140625" style="2"/>
    <col min="15552" max="15552" width="39.140625" style="2" customWidth="1"/>
    <col min="15553" max="15561" width="10.42578125" style="2" customWidth="1"/>
    <col min="15562" max="15562" width="9.7109375" style="2" customWidth="1"/>
    <col min="15563" max="15807" width="9.140625" style="2"/>
    <col min="15808" max="15808" width="39.140625" style="2" customWidth="1"/>
    <col min="15809" max="15817" width="10.42578125" style="2" customWidth="1"/>
    <col min="15818" max="15818" width="9.7109375" style="2" customWidth="1"/>
    <col min="15819" max="16063" width="9.140625" style="2"/>
    <col min="16064" max="16064" width="39.140625" style="2" customWidth="1"/>
    <col min="16065" max="16073" width="10.42578125" style="2" customWidth="1"/>
    <col min="16074" max="16074" width="9.7109375" style="2" customWidth="1"/>
    <col min="16075" max="16384" width="9.140625" style="2"/>
  </cols>
  <sheetData>
    <row r="1" spans="1:7" x14ac:dyDescent="0.25">
      <c r="A1" s="1"/>
    </row>
    <row r="2" spans="1:7" x14ac:dyDescent="0.25">
      <c r="A2" s="1"/>
    </row>
    <row r="3" spans="1:7" x14ac:dyDescent="0.25">
      <c r="A3" s="58" t="s">
        <v>77</v>
      </c>
      <c r="B3" s="4"/>
      <c r="C3" s="4"/>
    </row>
    <row r="4" spans="1:7" x14ac:dyDescent="0.25">
      <c r="A4" s="129" t="s">
        <v>75</v>
      </c>
      <c r="B4" s="129"/>
      <c r="C4" s="129"/>
      <c r="D4" s="129"/>
      <c r="E4" s="129"/>
      <c r="F4" s="129"/>
      <c r="G4" s="129"/>
    </row>
    <row r="5" spans="1:7" ht="15" customHeight="1" x14ac:dyDescent="0.25">
      <c r="A5" s="127" t="s">
        <v>0</v>
      </c>
      <c r="B5" s="127" t="s">
        <v>70</v>
      </c>
      <c r="C5" s="127"/>
      <c r="D5" s="127"/>
      <c r="E5" s="127"/>
      <c r="F5" s="127"/>
      <c r="G5" s="127"/>
    </row>
    <row r="6" spans="1:7" ht="12" customHeight="1" x14ac:dyDescent="0.25">
      <c r="A6" s="127"/>
      <c r="B6" s="127"/>
      <c r="C6" s="127"/>
      <c r="D6" s="127"/>
      <c r="E6" s="127"/>
      <c r="F6" s="127"/>
      <c r="G6" s="127"/>
    </row>
    <row r="7" spans="1:7" ht="22.5" x14ac:dyDescent="0.25">
      <c r="A7" s="128"/>
      <c r="B7" s="15" t="s">
        <v>11</v>
      </c>
      <c r="C7" s="15" t="s">
        <v>16</v>
      </c>
      <c r="D7" s="15" t="s">
        <v>39</v>
      </c>
      <c r="E7" s="15" t="s">
        <v>49</v>
      </c>
      <c r="F7" s="15" t="s">
        <v>73</v>
      </c>
      <c r="G7" s="43" t="s">
        <v>89</v>
      </c>
    </row>
    <row r="8" spans="1:7" x14ac:dyDescent="0.25">
      <c r="A8" s="16" t="s">
        <v>17</v>
      </c>
      <c r="B8" s="17">
        <v>27</v>
      </c>
      <c r="C8" s="17">
        <v>22</v>
      </c>
      <c r="D8" s="17">
        <v>27</v>
      </c>
      <c r="E8" s="17">
        <v>22</v>
      </c>
      <c r="F8" s="17">
        <v>25</v>
      </c>
      <c r="G8" s="123">
        <f t="shared" ref="G8:G17" si="0">F8/B8*100</f>
        <v>92.592592592592595</v>
      </c>
    </row>
    <row r="9" spans="1:7" x14ac:dyDescent="0.25">
      <c r="A9" s="16" t="s">
        <v>18</v>
      </c>
      <c r="B9" s="17">
        <v>14</v>
      </c>
      <c r="C9" s="17">
        <v>14</v>
      </c>
      <c r="D9" s="17">
        <v>14</v>
      </c>
      <c r="E9" s="17">
        <v>13</v>
      </c>
      <c r="F9" s="17">
        <v>13</v>
      </c>
      <c r="G9" s="123">
        <f t="shared" si="0"/>
        <v>92.857142857142861</v>
      </c>
    </row>
    <row r="10" spans="1:7" x14ac:dyDescent="0.25">
      <c r="A10" s="16" t="s">
        <v>19</v>
      </c>
      <c r="B10" s="17">
        <v>13</v>
      </c>
      <c r="C10" s="17">
        <v>8</v>
      </c>
      <c r="D10" s="17">
        <v>13</v>
      </c>
      <c r="E10" s="17">
        <v>9</v>
      </c>
      <c r="F10" s="17">
        <v>12</v>
      </c>
      <c r="G10" s="123">
        <f t="shared" si="0"/>
        <v>92.307692307692307</v>
      </c>
    </row>
    <row r="11" spans="1:7" x14ac:dyDescent="0.25">
      <c r="A11" s="13" t="s">
        <v>20</v>
      </c>
      <c r="B11" s="14">
        <v>139</v>
      </c>
      <c r="C11" s="14">
        <v>119</v>
      </c>
      <c r="D11" s="14">
        <v>113</v>
      </c>
      <c r="E11" s="14">
        <v>119</v>
      </c>
      <c r="F11" s="14">
        <v>109</v>
      </c>
      <c r="G11" s="124">
        <f t="shared" si="0"/>
        <v>78.417266187050359</v>
      </c>
    </row>
    <row r="12" spans="1:7" x14ac:dyDescent="0.25">
      <c r="A12" s="8" t="s">
        <v>21</v>
      </c>
      <c r="B12" s="9">
        <v>52143.411999999997</v>
      </c>
      <c r="C12" s="9">
        <v>41091.404000000002</v>
      </c>
      <c r="D12" s="9">
        <v>49935.76</v>
      </c>
      <c r="E12" s="9">
        <v>40089.678</v>
      </c>
      <c r="F12" s="9">
        <v>44596.419000000002</v>
      </c>
      <c r="G12" s="125">
        <f t="shared" si="0"/>
        <v>85.526468808753833</v>
      </c>
    </row>
    <row r="13" spans="1:7" x14ac:dyDescent="0.25">
      <c r="A13" s="8" t="s">
        <v>22</v>
      </c>
      <c r="B13" s="9">
        <v>51603.49</v>
      </c>
      <c r="C13" s="9">
        <v>40654.616999999998</v>
      </c>
      <c r="D13" s="9">
        <v>49864.786</v>
      </c>
      <c r="E13" s="9">
        <v>54744.552000000003</v>
      </c>
      <c r="F13" s="9">
        <v>44175.413</v>
      </c>
      <c r="G13" s="125">
        <f t="shared" si="0"/>
        <v>85.605475521132391</v>
      </c>
    </row>
    <row r="14" spans="1:7" x14ac:dyDescent="0.25">
      <c r="A14" s="8" t="s">
        <v>23</v>
      </c>
      <c r="B14" s="9">
        <v>1378.7239999999999</v>
      </c>
      <c r="C14" s="9">
        <v>669.76400000000001</v>
      </c>
      <c r="D14" s="9">
        <v>824.09400000000005</v>
      </c>
      <c r="E14" s="9">
        <v>1097.241</v>
      </c>
      <c r="F14" s="9">
        <v>1414.338</v>
      </c>
      <c r="G14" s="125">
        <f t="shared" si="0"/>
        <v>102.5831130813709</v>
      </c>
    </row>
    <row r="15" spans="1:7" x14ac:dyDescent="0.25">
      <c r="A15" s="8" t="s">
        <v>24</v>
      </c>
      <c r="B15" s="9">
        <v>838.80200000000002</v>
      </c>
      <c r="C15" s="9">
        <v>232.977</v>
      </c>
      <c r="D15" s="9">
        <v>753.12</v>
      </c>
      <c r="E15" s="9">
        <v>15752.115</v>
      </c>
      <c r="F15" s="9">
        <v>993.33199999999999</v>
      </c>
      <c r="G15" s="125">
        <f t="shared" si="0"/>
        <v>118.42270285478575</v>
      </c>
    </row>
    <row r="16" spans="1:7" x14ac:dyDescent="0.25">
      <c r="A16" s="8" t="s">
        <v>25</v>
      </c>
      <c r="B16" s="9">
        <v>263.68099999999998</v>
      </c>
      <c r="C16" s="9">
        <v>87.706000000000003</v>
      </c>
      <c r="D16" s="9">
        <v>121.086</v>
      </c>
      <c r="E16" s="9">
        <v>128.92699999999999</v>
      </c>
      <c r="F16" s="9">
        <v>187.46299999999999</v>
      </c>
      <c r="G16" s="125">
        <f t="shared" si="0"/>
        <v>71.094618118104833</v>
      </c>
    </row>
    <row r="17" spans="1:7" x14ac:dyDescent="0.25">
      <c r="A17" s="8" t="s">
        <v>26</v>
      </c>
      <c r="B17" s="9">
        <v>1115.0429999999999</v>
      </c>
      <c r="C17" s="9">
        <v>582.05799999999999</v>
      </c>
      <c r="D17" s="9">
        <v>706.36900000000003</v>
      </c>
      <c r="E17" s="9">
        <v>968.48</v>
      </c>
      <c r="F17" s="9">
        <v>1226.875</v>
      </c>
      <c r="G17" s="125">
        <f t="shared" si="0"/>
        <v>110.02938900114168</v>
      </c>
    </row>
    <row r="18" spans="1:7" x14ac:dyDescent="0.25">
      <c r="A18" s="8" t="s">
        <v>27</v>
      </c>
      <c r="B18" s="9">
        <v>838.80200000000002</v>
      </c>
      <c r="C18" s="9">
        <v>232.977</v>
      </c>
      <c r="D18" s="9">
        <v>756.48099999999999</v>
      </c>
      <c r="E18" s="9">
        <v>15752.281000000001</v>
      </c>
      <c r="F18" s="9">
        <v>993.33199999999999</v>
      </c>
      <c r="G18" s="125">
        <f t="shared" ref="G18:G23" si="1">F18/B18*100</f>
        <v>118.42270285478575</v>
      </c>
    </row>
    <row r="19" spans="1:7" s="5" customFormat="1" x14ac:dyDescent="0.25">
      <c r="A19" s="10" t="s">
        <v>28</v>
      </c>
      <c r="B19" s="11">
        <v>276.24099999999999</v>
      </c>
      <c r="C19" s="11">
        <v>349.08100000000002</v>
      </c>
      <c r="D19" s="12">
        <v>-50.112000000000002</v>
      </c>
      <c r="E19" s="12">
        <v>-14783.800999999999</v>
      </c>
      <c r="F19" s="11">
        <v>233.54300000000001</v>
      </c>
      <c r="G19" s="125">
        <f>F19/B19*100</f>
        <v>84.543206837507839</v>
      </c>
    </row>
    <row r="20" spans="1:7" x14ac:dyDescent="0.25">
      <c r="A20" s="8" t="s">
        <v>29</v>
      </c>
      <c r="B20" s="9">
        <v>2384.2959999999998</v>
      </c>
      <c r="C20" s="9">
        <v>1171.875</v>
      </c>
      <c r="D20" s="9">
        <v>4013.6759999999999</v>
      </c>
      <c r="E20" s="9">
        <v>162.26</v>
      </c>
      <c r="F20" s="9">
        <v>4306.1989999999996</v>
      </c>
      <c r="G20" s="125">
        <f t="shared" si="1"/>
        <v>180.60672835923057</v>
      </c>
    </row>
    <row r="21" spans="1:7" x14ac:dyDescent="0.25">
      <c r="A21" s="8" t="s">
        <v>30</v>
      </c>
      <c r="B21" s="9">
        <v>2812.4079999999999</v>
      </c>
      <c r="C21" s="9">
        <v>3126.8150000000001</v>
      </c>
      <c r="D21" s="9">
        <v>610.12599999999998</v>
      </c>
      <c r="E21" s="9">
        <v>1365.845</v>
      </c>
      <c r="F21" s="9">
        <v>719.68899999999996</v>
      </c>
      <c r="G21" s="125">
        <f t="shared" si="1"/>
        <v>25.589779292335962</v>
      </c>
    </row>
    <row r="22" spans="1:7" x14ac:dyDescent="0.25">
      <c r="A22" s="8" t="s">
        <v>31</v>
      </c>
      <c r="B22" s="9">
        <v>-428.11200000000002</v>
      </c>
      <c r="C22" s="9">
        <v>-1954.94</v>
      </c>
      <c r="D22" s="9">
        <v>3403.55</v>
      </c>
      <c r="E22" s="9">
        <v>-1203.585</v>
      </c>
      <c r="F22" s="9">
        <v>3586.51</v>
      </c>
      <c r="G22" s="125" t="s">
        <v>12</v>
      </c>
    </row>
    <row r="23" spans="1:7" x14ac:dyDescent="0.25">
      <c r="A23" s="8" t="s">
        <v>32</v>
      </c>
      <c r="B23" s="9">
        <v>193.267</v>
      </c>
      <c r="C23" s="9">
        <v>5.4729999999999999</v>
      </c>
      <c r="D23" s="9">
        <v>0</v>
      </c>
      <c r="E23" s="9">
        <v>4.7</v>
      </c>
      <c r="F23" s="9">
        <v>16.109000000000002</v>
      </c>
      <c r="G23" s="125">
        <f t="shared" si="1"/>
        <v>8.3351011812673672</v>
      </c>
    </row>
    <row r="24" spans="1:7" ht="14.25" customHeight="1" x14ac:dyDescent="0.25">
      <c r="A24" s="8" t="s">
        <v>69</v>
      </c>
      <c r="B24" s="9">
        <v>2892.1792565947239</v>
      </c>
      <c r="C24" s="9">
        <v>3160.5567226890757</v>
      </c>
      <c r="D24" s="9">
        <v>3353.6224188790561</v>
      </c>
      <c r="E24" s="9">
        <v>2960.863445378151</v>
      </c>
      <c r="F24" s="9">
        <v>3214.8050458715593</v>
      </c>
      <c r="G24" s="125">
        <f>F24/B24*100</f>
        <v>111.15511040822199</v>
      </c>
    </row>
    <row r="25" spans="1:7" x14ac:dyDescent="0.25">
      <c r="A25" s="46" t="s">
        <v>38</v>
      </c>
    </row>
    <row r="26" spans="1:7" x14ac:dyDescent="0.25">
      <c r="A26" s="44" t="s">
        <v>74</v>
      </c>
    </row>
    <row r="27" spans="1:7" x14ac:dyDescent="0.25">
      <c r="A27" s="46"/>
    </row>
    <row r="29" spans="1:7" x14ac:dyDescent="0.25">
      <c r="A29" s="47"/>
    </row>
    <row r="31" spans="1:7" x14ac:dyDescent="0.25">
      <c r="D31" s="2"/>
    </row>
  </sheetData>
  <mergeCells count="3">
    <mergeCell ref="A5:A7"/>
    <mergeCell ref="B5:G6"/>
    <mergeCell ref="A4:G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4" sqref="A4:L4"/>
    </sheetView>
  </sheetViews>
  <sheetFormatPr defaultRowHeight="15" x14ac:dyDescent="0.25"/>
  <cols>
    <col min="1" max="1" width="43.7109375" style="2" customWidth="1"/>
    <col min="2" max="5" width="9.7109375" style="2" customWidth="1"/>
    <col min="6" max="7" width="8.7109375" style="2" customWidth="1"/>
    <col min="8" max="8" width="8.7109375" style="3" customWidth="1"/>
    <col min="9" max="12" width="8.7109375" style="2" customWidth="1"/>
    <col min="13" max="199" width="9.140625" style="2"/>
    <col min="200" max="200" width="39.140625" style="2" customWidth="1"/>
    <col min="201" max="209" width="10.42578125" style="2" customWidth="1"/>
    <col min="210" max="210" width="9.7109375" style="2" customWidth="1"/>
    <col min="211" max="455" width="9.140625" style="2"/>
    <col min="456" max="456" width="39.140625" style="2" customWidth="1"/>
    <col min="457" max="465" width="10.42578125" style="2" customWidth="1"/>
    <col min="466" max="466" width="9.7109375" style="2" customWidth="1"/>
    <col min="467" max="711" width="9.140625" style="2"/>
    <col min="712" max="712" width="39.140625" style="2" customWidth="1"/>
    <col min="713" max="721" width="10.42578125" style="2" customWidth="1"/>
    <col min="722" max="722" width="9.7109375" style="2" customWidth="1"/>
    <col min="723" max="967" width="9.140625" style="2"/>
    <col min="968" max="968" width="39.140625" style="2" customWidth="1"/>
    <col min="969" max="977" width="10.42578125" style="2" customWidth="1"/>
    <col min="978" max="978" width="9.7109375" style="2" customWidth="1"/>
    <col min="979" max="1223" width="9.140625" style="2"/>
    <col min="1224" max="1224" width="39.140625" style="2" customWidth="1"/>
    <col min="1225" max="1233" width="10.42578125" style="2" customWidth="1"/>
    <col min="1234" max="1234" width="9.7109375" style="2" customWidth="1"/>
    <col min="1235" max="1479" width="9.140625" style="2"/>
    <col min="1480" max="1480" width="39.140625" style="2" customWidth="1"/>
    <col min="1481" max="1489" width="10.42578125" style="2" customWidth="1"/>
    <col min="1490" max="1490" width="9.7109375" style="2" customWidth="1"/>
    <col min="1491" max="1735" width="9.140625" style="2"/>
    <col min="1736" max="1736" width="39.140625" style="2" customWidth="1"/>
    <col min="1737" max="1745" width="10.42578125" style="2" customWidth="1"/>
    <col min="1746" max="1746" width="9.7109375" style="2" customWidth="1"/>
    <col min="1747" max="1991" width="9.140625" style="2"/>
    <col min="1992" max="1992" width="39.140625" style="2" customWidth="1"/>
    <col min="1993" max="2001" width="10.42578125" style="2" customWidth="1"/>
    <col min="2002" max="2002" width="9.7109375" style="2" customWidth="1"/>
    <col min="2003" max="2247" width="9.140625" style="2"/>
    <col min="2248" max="2248" width="39.140625" style="2" customWidth="1"/>
    <col min="2249" max="2257" width="10.42578125" style="2" customWidth="1"/>
    <col min="2258" max="2258" width="9.7109375" style="2" customWidth="1"/>
    <col min="2259" max="2503" width="9.140625" style="2"/>
    <col min="2504" max="2504" width="39.140625" style="2" customWidth="1"/>
    <col min="2505" max="2513" width="10.42578125" style="2" customWidth="1"/>
    <col min="2514" max="2514" width="9.7109375" style="2" customWidth="1"/>
    <col min="2515" max="2759" width="9.140625" style="2"/>
    <col min="2760" max="2760" width="39.140625" style="2" customWidth="1"/>
    <col min="2761" max="2769" width="10.42578125" style="2" customWidth="1"/>
    <col min="2770" max="2770" width="9.7109375" style="2" customWidth="1"/>
    <col min="2771" max="3015" width="9.140625" style="2"/>
    <col min="3016" max="3016" width="39.140625" style="2" customWidth="1"/>
    <col min="3017" max="3025" width="10.42578125" style="2" customWidth="1"/>
    <col min="3026" max="3026" width="9.7109375" style="2" customWidth="1"/>
    <col min="3027" max="3271" width="9.140625" style="2"/>
    <col min="3272" max="3272" width="39.140625" style="2" customWidth="1"/>
    <col min="3273" max="3281" width="10.42578125" style="2" customWidth="1"/>
    <col min="3282" max="3282" width="9.7109375" style="2" customWidth="1"/>
    <col min="3283" max="3527" width="9.140625" style="2"/>
    <col min="3528" max="3528" width="39.140625" style="2" customWidth="1"/>
    <col min="3529" max="3537" width="10.42578125" style="2" customWidth="1"/>
    <col min="3538" max="3538" width="9.7109375" style="2" customWidth="1"/>
    <col min="3539" max="3783" width="9.140625" style="2"/>
    <col min="3784" max="3784" width="39.140625" style="2" customWidth="1"/>
    <col min="3785" max="3793" width="10.42578125" style="2" customWidth="1"/>
    <col min="3794" max="3794" width="9.7109375" style="2" customWidth="1"/>
    <col min="3795" max="4039" width="9.140625" style="2"/>
    <col min="4040" max="4040" width="39.140625" style="2" customWidth="1"/>
    <col min="4041" max="4049" width="10.42578125" style="2" customWidth="1"/>
    <col min="4050" max="4050" width="9.7109375" style="2" customWidth="1"/>
    <col min="4051" max="4295" width="9.140625" style="2"/>
    <col min="4296" max="4296" width="39.140625" style="2" customWidth="1"/>
    <col min="4297" max="4305" width="10.42578125" style="2" customWidth="1"/>
    <col min="4306" max="4306" width="9.7109375" style="2" customWidth="1"/>
    <col min="4307" max="4551" width="9.140625" style="2"/>
    <col min="4552" max="4552" width="39.140625" style="2" customWidth="1"/>
    <col min="4553" max="4561" width="10.42578125" style="2" customWidth="1"/>
    <col min="4562" max="4562" width="9.7109375" style="2" customWidth="1"/>
    <col min="4563" max="4807" width="9.140625" style="2"/>
    <col min="4808" max="4808" width="39.140625" style="2" customWidth="1"/>
    <col min="4809" max="4817" width="10.42578125" style="2" customWidth="1"/>
    <col min="4818" max="4818" width="9.7109375" style="2" customWidth="1"/>
    <col min="4819" max="5063" width="9.140625" style="2"/>
    <col min="5064" max="5064" width="39.140625" style="2" customWidth="1"/>
    <col min="5065" max="5073" width="10.42578125" style="2" customWidth="1"/>
    <col min="5074" max="5074" width="9.7109375" style="2" customWidth="1"/>
    <col min="5075" max="5319" width="9.140625" style="2"/>
    <col min="5320" max="5320" width="39.140625" style="2" customWidth="1"/>
    <col min="5321" max="5329" width="10.42578125" style="2" customWidth="1"/>
    <col min="5330" max="5330" width="9.7109375" style="2" customWidth="1"/>
    <col min="5331" max="5575" width="9.140625" style="2"/>
    <col min="5576" max="5576" width="39.140625" style="2" customWidth="1"/>
    <col min="5577" max="5585" width="10.42578125" style="2" customWidth="1"/>
    <col min="5586" max="5586" width="9.7109375" style="2" customWidth="1"/>
    <col min="5587" max="5831" width="9.140625" style="2"/>
    <col min="5832" max="5832" width="39.140625" style="2" customWidth="1"/>
    <col min="5833" max="5841" width="10.42578125" style="2" customWidth="1"/>
    <col min="5842" max="5842" width="9.7109375" style="2" customWidth="1"/>
    <col min="5843" max="6087" width="9.140625" style="2"/>
    <col min="6088" max="6088" width="39.140625" style="2" customWidth="1"/>
    <col min="6089" max="6097" width="10.42578125" style="2" customWidth="1"/>
    <col min="6098" max="6098" width="9.7109375" style="2" customWidth="1"/>
    <col min="6099" max="6343" width="9.140625" style="2"/>
    <col min="6344" max="6344" width="39.140625" style="2" customWidth="1"/>
    <col min="6345" max="6353" width="10.42578125" style="2" customWidth="1"/>
    <col min="6354" max="6354" width="9.7109375" style="2" customWidth="1"/>
    <col min="6355" max="6599" width="9.140625" style="2"/>
    <col min="6600" max="6600" width="39.140625" style="2" customWidth="1"/>
    <col min="6601" max="6609" width="10.42578125" style="2" customWidth="1"/>
    <col min="6610" max="6610" width="9.7109375" style="2" customWidth="1"/>
    <col min="6611" max="6855" width="9.140625" style="2"/>
    <col min="6856" max="6856" width="39.140625" style="2" customWidth="1"/>
    <col min="6857" max="6865" width="10.42578125" style="2" customWidth="1"/>
    <col min="6866" max="6866" width="9.7109375" style="2" customWidth="1"/>
    <col min="6867" max="7111" width="9.140625" style="2"/>
    <col min="7112" max="7112" width="39.140625" style="2" customWidth="1"/>
    <col min="7113" max="7121" width="10.42578125" style="2" customWidth="1"/>
    <col min="7122" max="7122" width="9.7109375" style="2" customWidth="1"/>
    <col min="7123" max="7367" width="9.140625" style="2"/>
    <col min="7368" max="7368" width="39.140625" style="2" customWidth="1"/>
    <col min="7369" max="7377" width="10.42578125" style="2" customWidth="1"/>
    <col min="7378" max="7378" width="9.7109375" style="2" customWidth="1"/>
    <col min="7379" max="7623" width="9.140625" style="2"/>
    <col min="7624" max="7624" width="39.140625" style="2" customWidth="1"/>
    <col min="7625" max="7633" width="10.42578125" style="2" customWidth="1"/>
    <col min="7634" max="7634" width="9.7109375" style="2" customWidth="1"/>
    <col min="7635" max="7879" width="9.140625" style="2"/>
    <col min="7880" max="7880" width="39.140625" style="2" customWidth="1"/>
    <col min="7881" max="7889" width="10.42578125" style="2" customWidth="1"/>
    <col min="7890" max="7890" width="9.7109375" style="2" customWidth="1"/>
    <col min="7891" max="8135" width="9.140625" style="2"/>
    <col min="8136" max="8136" width="39.140625" style="2" customWidth="1"/>
    <col min="8137" max="8145" width="10.42578125" style="2" customWidth="1"/>
    <col min="8146" max="8146" width="9.7109375" style="2" customWidth="1"/>
    <col min="8147" max="8391" width="9.140625" style="2"/>
    <col min="8392" max="8392" width="39.140625" style="2" customWidth="1"/>
    <col min="8393" max="8401" width="10.42578125" style="2" customWidth="1"/>
    <col min="8402" max="8402" width="9.7109375" style="2" customWidth="1"/>
    <col min="8403" max="8647" width="9.140625" style="2"/>
    <col min="8648" max="8648" width="39.140625" style="2" customWidth="1"/>
    <col min="8649" max="8657" width="10.42578125" style="2" customWidth="1"/>
    <col min="8658" max="8658" width="9.7109375" style="2" customWidth="1"/>
    <col min="8659" max="8903" width="9.140625" style="2"/>
    <col min="8904" max="8904" width="39.140625" style="2" customWidth="1"/>
    <col min="8905" max="8913" width="10.42578125" style="2" customWidth="1"/>
    <col min="8914" max="8914" width="9.7109375" style="2" customWidth="1"/>
    <col min="8915" max="9159" width="9.140625" style="2"/>
    <col min="9160" max="9160" width="39.140625" style="2" customWidth="1"/>
    <col min="9161" max="9169" width="10.42578125" style="2" customWidth="1"/>
    <col min="9170" max="9170" width="9.7109375" style="2" customWidth="1"/>
    <col min="9171" max="9415" width="9.140625" style="2"/>
    <col min="9416" max="9416" width="39.140625" style="2" customWidth="1"/>
    <col min="9417" max="9425" width="10.42578125" style="2" customWidth="1"/>
    <col min="9426" max="9426" width="9.7109375" style="2" customWidth="1"/>
    <col min="9427" max="9671" width="9.140625" style="2"/>
    <col min="9672" max="9672" width="39.140625" style="2" customWidth="1"/>
    <col min="9673" max="9681" width="10.42578125" style="2" customWidth="1"/>
    <col min="9682" max="9682" width="9.7109375" style="2" customWidth="1"/>
    <col min="9683" max="9927" width="9.140625" style="2"/>
    <col min="9928" max="9928" width="39.140625" style="2" customWidth="1"/>
    <col min="9929" max="9937" width="10.42578125" style="2" customWidth="1"/>
    <col min="9938" max="9938" width="9.7109375" style="2" customWidth="1"/>
    <col min="9939" max="10183" width="9.140625" style="2"/>
    <col min="10184" max="10184" width="39.140625" style="2" customWidth="1"/>
    <col min="10185" max="10193" width="10.42578125" style="2" customWidth="1"/>
    <col min="10194" max="10194" width="9.7109375" style="2" customWidth="1"/>
    <col min="10195" max="10439" width="9.140625" style="2"/>
    <col min="10440" max="10440" width="39.140625" style="2" customWidth="1"/>
    <col min="10441" max="10449" width="10.42578125" style="2" customWidth="1"/>
    <col min="10450" max="10450" width="9.7109375" style="2" customWidth="1"/>
    <col min="10451" max="10695" width="9.140625" style="2"/>
    <col min="10696" max="10696" width="39.140625" style="2" customWidth="1"/>
    <col min="10697" max="10705" width="10.42578125" style="2" customWidth="1"/>
    <col min="10706" max="10706" width="9.7109375" style="2" customWidth="1"/>
    <col min="10707" max="10951" width="9.140625" style="2"/>
    <col min="10952" max="10952" width="39.140625" style="2" customWidth="1"/>
    <col min="10953" max="10961" width="10.42578125" style="2" customWidth="1"/>
    <col min="10962" max="10962" width="9.7109375" style="2" customWidth="1"/>
    <col min="10963" max="11207" width="9.140625" style="2"/>
    <col min="11208" max="11208" width="39.140625" style="2" customWidth="1"/>
    <col min="11209" max="11217" width="10.42578125" style="2" customWidth="1"/>
    <col min="11218" max="11218" width="9.7109375" style="2" customWidth="1"/>
    <col min="11219" max="11463" width="9.140625" style="2"/>
    <col min="11464" max="11464" width="39.140625" style="2" customWidth="1"/>
    <col min="11465" max="11473" width="10.42578125" style="2" customWidth="1"/>
    <col min="11474" max="11474" width="9.7109375" style="2" customWidth="1"/>
    <col min="11475" max="11719" width="9.140625" style="2"/>
    <col min="11720" max="11720" width="39.140625" style="2" customWidth="1"/>
    <col min="11721" max="11729" width="10.42578125" style="2" customWidth="1"/>
    <col min="11730" max="11730" width="9.7109375" style="2" customWidth="1"/>
    <col min="11731" max="11975" width="9.140625" style="2"/>
    <col min="11976" max="11976" width="39.140625" style="2" customWidth="1"/>
    <col min="11977" max="11985" width="10.42578125" style="2" customWidth="1"/>
    <col min="11986" max="11986" width="9.7109375" style="2" customWidth="1"/>
    <col min="11987" max="12231" width="9.140625" style="2"/>
    <col min="12232" max="12232" width="39.140625" style="2" customWidth="1"/>
    <col min="12233" max="12241" width="10.42578125" style="2" customWidth="1"/>
    <col min="12242" max="12242" width="9.7109375" style="2" customWidth="1"/>
    <col min="12243" max="12487" width="9.140625" style="2"/>
    <col min="12488" max="12488" width="39.140625" style="2" customWidth="1"/>
    <col min="12489" max="12497" width="10.42578125" style="2" customWidth="1"/>
    <col min="12498" max="12498" width="9.7109375" style="2" customWidth="1"/>
    <col min="12499" max="12743" width="9.140625" style="2"/>
    <col min="12744" max="12744" width="39.140625" style="2" customWidth="1"/>
    <col min="12745" max="12753" width="10.42578125" style="2" customWidth="1"/>
    <col min="12754" max="12754" width="9.7109375" style="2" customWidth="1"/>
    <col min="12755" max="12999" width="9.140625" style="2"/>
    <col min="13000" max="13000" width="39.140625" style="2" customWidth="1"/>
    <col min="13001" max="13009" width="10.42578125" style="2" customWidth="1"/>
    <col min="13010" max="13010" width="9.7109375" style="2" customWidth="1"/>
    <col min="13011" max="13255" width="9.140625" style="2"/>
    <col min="13256" max="13256" width="39.140625" style="2" customWidth="1"/>
    <col min="13257" max="13265" width="10.42578125" style="2" customWidth="1"/>
    <col min="13266" max="13266" width="9.7109375" style="2" customWidth="1"/>
    <col min="13267" max="13511" width="9.140625" style="2"/>
    <col min="13512" max="13512" width="39.140625" style="2" customWidth="1"/>
    <col min="13513" max="13521" width="10.42578125" style="2" customWidth="1"/>
    <col min="13522" max="13522" width="9.7109375" style="2" customWidth="1"/>
    <col min="13523" max="13767" width="9.140625" style="2"/>
    <col min="13768" max="13768" width="39.140625" style="2" customWidth="1"/>
    <col min="13769" max="13777" width="10.42578125" style="2" customWidth="1"/>
    <col min="13778" max="13778" width="9.7109375" style="2" customWidth="1"/>
    <col min="13779" max="14023" width="9.140625" style="2"/>
    <col min="14024" max="14024" width="39.140625" style="2" customWidth="1"/>
    <col min="14025" max="14033" width="10.42578125" style="2" customWidth="1"/>
    <col min="14034" max="14034" width="9.7109375" style="2" customWidth="1"/>
    <col min="14035" max="14279" width="9.140625" style="2"/>
    <col min="14280" max="14280" width="39.140625" style="2" customWidth="1"/>
    <col min="14281" max="14289" width="10.42578125" style="2" customWidth="1"/>
    <col min="14290" max="14290" width="9.7109375" style="2" customWidth="1"/>
    <col min="14291" max="14535" width="9.140625" style="2"/>
    <col min="14536" max="14536" width="39.140625" style="2" customWidth="1"/>
    <col min="14537" max="14545" width="10.42578125" style="2" customWidth="1"/>
    <col min="14546" max="14546" width="9.7109375" style="2" customWidth="1"/>
    <col min="14547" max="14791" width="9.140625" style="2"/>
    <col min="14792" max="14792" width="39.140625" style="2" customWidth="1"/>
    <col min="14793" max="14801" width="10.42578125" style="2" customWidth="1"/>
    <col min="14802" max="14802" width="9.7109375" style="2" customWidth="1"/>
    <col min="14803" max="15047" width="9.140625" style="2"/>
    <col min="15048" max="15048" width="39.140625" style="2" customWidth="1"/>
    <col min="15049" max="15057" width="10.42578125" style="2" customWidth="1"/>
    <col min="15058" max="15058" width="9.7109375" style="2" customWidth="1"/>
    <col min="15059" max="15303" width="9.140625" style="2"/>
    <col min="15304" max="15304" width="39.140625" style="2" customWidth="1"/>
    <col min="15305" max="15313" width="10.42578125" style="2" customWidth="1"/>
    <col min="15314" max="15314" width="9.7109375" style="2" customWidth="1"/>
    <col min="15315" max="15559" width="9.140625" style="2"/>
    <col min="15560" max="15560" width="39.140625" style="2" customWidth="1"/>
    <col min="15561" max="15569" width="10.42578125" style="2" customWidth="1"/>
    <col min="15570" max="15570" width="9.7109375" style="2" customWidth="1"/>
    <col min="15571" max="15815" width="9.140625" style="2"/>
    <col min="15816" max="15816" width="39.140625" style="2" customWidth="1"/>
    <col min="15817" max="15825" width="10.42578125" style="2" customWidth="1"/>
    <col min="15826" max="15826" width="9.7109375" style="2" customWidth="1"/>
    <col min="15827" max="16071" width="9.140625" style="2"/>
    <col min="16072" max="16072" width="39.140625" style="2" customWidth="1"/>
    <col min="16073" max="16081" width="10.42578125" style="2" customWidth="1"/>
    <col min="16082" max="16082" width="9.7109375" style="2" customWidth="1"/>
    <col min="16083" max="16384" width="9.140625" style="2"/>
  </cols>
  <sheetData>
    <row r="1" spans="1:13" x14ac:dyDescent="0.25">
      <c r="A1" s="1"/>
      <c r="B1" s="1"/>
      <c r="C1" s="1"/>
      <c r="D1" s="1"/>
      <c r="E1" s="1"/>
    </row>
    <row r="2" spans="1:13" x14ac:dyDescent="0.25">
      <c r="A2" s="1"/>
      <c r="B2" s="1"/>
      <c r="C2" s="1"/>
      <c r="D2" s="1"/>
      <c r="E2" s="1"/>
    </row>
    <row r="3" spans="1:13" x14ac:dyDescent="0.25">
      <c r="A3" s="58" t="s">
        <v>92</v>
      </c>
      <c r="B3" s="58"/>
      <c r="C3" s="58"/>
      <c r="D3" s="58"/>
      <c r="E3" s="58"/>
      <c r="F3" s="4"/>
      <c r="G3" s="4"/>
    </row>
    <row r="4" spans="1:13" x14ac:dyDescent="0.25">
      <c r="A4" s="136" t="s">
        <v>86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3" ht="15" customHeight="1" x14ac:dyDescent="0.25">
      <c r="A5" s="130" t="s">
        <v>0</v>
      </c>
      <c r="B5" s="132" t="s">
        <v>70</v>
      </c>
      <c r="C5" s="133"/>
      <c r="D5" s="133"/>
      <c r="E5" s="133"/>
      <c r="F5" s="133"/>
      <c r="G5" s="133"/>
      <c r="H5" s="133"/>
      <c r="I5" s="133"/>
      <c r="J5" s="133"/>
      <c r="K5" s="133"/>
      <c r="L5" s="134"/>
    </row>
    <row r="6" spans="1:13" ht="12" customHeight="1" x14ac:dyDescent="0.25">
      <c r="A6" s="130"/>
      <c r="B6" s="135"/>
      <c r="C6" s="133"/>
      <c r="D6" s="133"/>
      <c r="E6" s="133"/>
      <c r="F6" s="133"/>
      <c r="G6" s="133"/>
      <c r="H6" s="133"/>
      <c r="I6" s="133"/>
      <c r="J6" s="133"/>
      <c r="K6" s="133"/>
      <c r="L6" s="134"/>
    </row>
    <row r="7" spans="1:13" ht="22.5" x14ac:dyDescent="0.25">
      <c r="A7" s="131"/>
      <c r="B7" s="59" t="s">
        <v>80</v>
      </c>
      <c r="C7" s="59" t="s">
        <v>81</v>
      </c>
      <c r="D7" s="59" t="s">
        <v>82</v>
      </c>
      <c r="E7" s="59" t="s">
        <v>83</v>
      </c>
      <c r="F7" s="60" t="s">
        <v>10</v>
      </c>
      <c r="G7" s="61" t="s">
        <v>11</v>
      </c>
      <c r="H7" s="61" t="s">
        <v>16</v>
      </c>
      <c r="I7" s="61" t="s">
        <v>39</v>
      </c>
      <c r="J7" s="61" t="s">
        <v>49</v>
      </c>
      <c r="K7" s="61" t="s">
        <v>73</v>
      </c>
      <c r="L7" s="62" t="s">
        <v>87</v>
      </c>
    </row>
    <row r="8" spans="1:13" x14ac:dyDescent="0.25">
      <c r="A8" s="63" t="s">
        <v>17</v>
      </c>
      <c r="B8" s="64">
        <v>24</v>
      </c>
      <c r="C8" s="63">
        <v>24</v>
      </c>
      <c r="D8" s="63">
        <v>22</v>
      </c>
      <c r="E8" s="63">
        <v>28</v>
      </c>
      <c r="F8" s="65">
        <v>25</v>
      </c>
      <c r="G8" s="65">
        <v>27</v>
      </c>
      <c r="H8" s="65">
        <v>22</v>
      </c>
      <c r="I8" s="65">
        <v>27</v>
      </c>
      <c r="J8" s="66">
        <v>22</v>
      </c>
      <c r="K8" s="66">
        <v>25</v>
      </c>
      <c r="L8" s="67">
        <f t="shared" ref="L8:L13" si="0">K8/B8*100</f>
        <v>104.16666666666667</v>
      </c>
    </row>
    <row r="9" spans="1:13" x14ac:dyDescent="0.25">
      <c r="A9" s="16" t="s">
        <v>18</v>
      </c>
      <c r="B9" s="68">
        <v>15</v>
      </c>
      <c r="C9" s="16">
        <v>12</v>
      </c>
      <c r="D9" s="16">
        <v>10</v>
      </c>
      <c r="E9" s="16">
        <v>13</v>
      </c>
      <c r="F9" s="17">
        <v>12</v>
      </c>
      <c r="G9" s="17">
        <v>14</v>
      </c>
      <c r="H9" s="17">
        <v>14</v>
      </c>
      <c r="I9" s="17">
        <v>14</v>
      </c>
      <c r="J9" s="69">
        <v>13</v>
      </c>
      <c r="K9" s="69">
        <v>13</v>
      </c>
      <c r="L9" s="67">
        <f t="shared" si="0"/>
        <v>86.666666666666671</v>
      </c>
    </row>
    <row r="10" spans="1:13" x14ac:dyDescent="0.25">
      <c r="A10" s="70" t="s">
        <v>19</v>
      </c>
      <c r="B10" s="71">
        <v>9</v>
      </c>
      <c r="C10" s="70">
        <v>12</v>
      </c>
      <c r="D10" s="70">
        <v>12</v>
      </c>
      <c r="E10" s="70">
        <v>15</v>
      </c>
      <c r="F10" s="72">
        <v>13</v>
      </c>
      <c r="G10" s="72">
        <v>13</v>
      </c>
      <c r="H10" s="72">
        <v>8</v>
      </c>
      <c r="I10" s="72">
        <v>13</v>
      </c>
      <c r="J10" s="73">
        <v>9</v>
      </c>
      <c r="K10" s="73">
        <v>12</v>
      </c>
      <c r="L10" s="67">
        <f t="shared" si="0"/>
        <v>133.33333333333331</v>
      </c>
    </row>
    <row r="11" spans="1:13" x14ac:dyDescent="0.25">
      <c r="A11" s="74" t="s">
        <v>20</v>
      </c>
      <c r="B11" s="75">
        <v>184</v>
      </c>
      <c r="C11" s="74">
        <v>328</v>
      </c>
      <c r="D11" s="74">
        <v>233</v>
      </c>
      <c r="E11" s="74">
        <v>305</v>
      </c>
      <c r="F11" s="76">
        <v>150</v>
      </c>
      <c r="G11" s="76">
        <v>139</v>
      </c>
      <c r="H11" s="76">
        <v>119</v>
      </c>
      <c r="I11" s="76">
        <v>113</v>
      </c>
      <c r="J11" s="76">
        <v>119</v>
      </c>
      <c r="K11" s="120">
        <v>109</v>
      </c>
      <c r="L11" s="67">
        <f t="shared" si="0"/>
        <v>59.239130434782602</v>
      </c>
    </row>
    <row r="12" spans="1:13" x14ac:dyDescent="0.25">
      <c r="A12" s="74" t="s">
        <v>21</v>
      </c>
      <c r="B12" s="77">
        <v>162167</v>
      </c>
      <c r="C12" s="78">
        <v>132546</v>
      </c>
      <c r="D12" s="78">
        <v>78087</v>
      </c>
      <c r="E12" s="78">
        <v>103211</v>
      </c>
      <c r="F12" s="76">
        <v>53222.232000000004</v>
      </c>
      <c r="G12" s="76">
        <v>52143.411999999997</v>
      </c>
      <c r="H12" s="76">
        <v>41091.404000000002</v>
      </c>
      <c r="I12" s="76">
        <v>49935.76</v>
      </c>
      <c r="J12" s="76">
        <v>40089.678</v>
      </c>
      <c r="K12" s="120">
        <v>44596.419000000002</v>
      </c>
      <c r="L12" s="67">
        <f>K12/B12*100</f>
        <v>27.500304624245373</v>
      </c>
      <c r="M12" s="126"/>
    </row>
    <row r="13" spans="1:13" x14ac:dyDescent="0.25">
      <c r="A13" s="74" t="s">
        <v>22</v>
      </c>
      <c r="B13" s="77">
        <v>166325</v>
      </c>
      <c r="C13" s="78">
        <v>154488</v>
      </c>
      <c r="D13" s="78">
        <v>86816</v>
      </c>
      <c r="E13" s="78">
        <v>111162</v>
      </c>
      <c r="F13" s="76">
        <v>51970.146000000001</v>
      </c>
      <c r="G13" s="76">
        <v>51603.49</v>
      </c>
      <c r="H13" s="76">
        <v>40654.616999999998</v>
      </c>
      <c r="I13" s="76">
        <v>49864.786</v>
      </c>
      <c r="J13" s="76">
        <v>54744.552000000003</v>
      </c>
      <c r="K13" s="120">
        <v>44175.413</v>
      </c>
      <c r="L13" s="67">
        <f t="shared" si="0"/>
        <v>26.55969517510897</v>
      </c>
    </row>
    <row r="14" spans="1:13" x14ac:dyDescent="0.25">
      <c r="A14" s="74" t="s">
        <v>23</v>
      </c>
      <c r="B14" s="79">
        <v>1415</v>
      </c>
      <c r="C14" s="78">
        <v>3578</v>
      </c>
      <c r="D14" s="78">
        <v>1440</v>
      </c>
      <c r="E14" s="78">
        <v>3469</v>
      </c>
      <c r="F14" s="76">
        <v>1640.296</v>
      </c>
      <c r="G14" s="76">
        <v>1378.7239999999999</v>
      </c>
      <c r="H14" s="76">
        <v>669.76400000000001</v>
      </c>
      <c r="I14" s="76">
        <v>824.09400000000005</v>
      </c>
      <c r="J14" s="76">
        <v>1097.241</v>
      </c>
      <c r="K14" s="120">
        <v>1414.338</v>
      </c>
      <c r="L14" s="67">
        <f t="shared" ref="L14:L21" si="1">K14/B14*100</f>
        <v>99.953215547703181</v>
      </c>
    </row>
    <row r="15" spans="1:13" x14ac:dyDescent="0.25">
      <c r="A15" s="74" t="s">
        <v>24</v>
      </c>
      <c r="B15" s="79">
        <v>5573</v>
      </c>
      <c r="C15" s="78">
        <v>25521</v>
      </c>
      <c r="D15" s="78">
        <v>10169</v>
      </c>
      <c r="E15" s="78">
        <v>11420</v>
      </c>
      <c r="F15" s="76">
        <v>388.21</v>
      </c>
      <c r="G15" s="76">
        <v>838.80200000000002</v>
      </c>
      <c r="H15" s="76">
        <v>232.977</v>
      </c>
      <c r="I15" s="76">
        <v>753.12</v>
      </c>
      <c r="J15" s="76">
        <v>15752.115</v>
      </c>
      <c r="K15" s="120">
        <v>993.33199999999999</v>
      </c>
      <c r="L15" s="67">
        <f t="shared" si="1"/>
        <v>17.824008612955318</v>
      </c>
    </row>
    <row r="16" spans="1:13" x14ac:dyDescent="0.25">
      <c r="A16" s="74" t="s">
        <v>25</v>
      </c>
      <c r="B16" s="79">
        <v>-2867</v>
      </c>
      <c r="C16" s="74">
        <v>723</v>
      </c>
      <c r="D16" s="74">
        <v>299</v>
      </c>
      <c r="E16" s="74">
        <v>663</v>
      </c>
      <c r="F16" s="76">
        <v>330.73700000000002</v>
      </c>
      <c r="G16" s="76">
        <v>263.68099999999998</v>
      </c>
      <c r="H16" s="76">
        <v>87.706000000000003</v>
      </c>
      <c r="I16" s="76">
        <v>121.086</v>
      </c>
      <c r="J16" s="76">
        <v>128.92699999999999</v>
      </c>
      <c r="K16" s="120">
        <v>187.46299999999999</v>
      </c>
      <c r="L16" s="67" t="s">
        <v>12</v>
      </c>
    </row>
    <row r="17" spans="1:12" x14ac:dyDescent="0.25">
      <c r="A17" s="74" t="s">
        <v>26</v>
      </c>
      <c r="B17" s="77">
        <v>1109</v>
      </c>
      <c r="C17" s="78">
        <v>2847</v>
      </c>
      <c r="D17" s="78">
        <v>1129</v>
      </c>
      <c r="E17" s="78">
        <v>2795</v>
      </c>
      <c r="F17" s="76">
        <v>1309.559</v>
      </c>
      <c r="G17" s="76">
        <v>1115.0429999999999</v>
      </c>
      <c r="H17" s="76">
        <v>582.05799999999999</v>
      </c>
      <c r="I17" s="76">
        <v>706.36900000000003</v>
      </c>
      <c r="J17" s="76">
        <v>968.48</v>
      </c>
      <c r="K17" s="120">
        <v>1226.875</v>
      </c>
      <c r="L17" s="67">
        <f t="shared" si="1"/>
        <v>110.62894499549142</v>
      </c>
    </row>
    <row r="18" spans="1:12" x14ac:dyDescent="0.25">
      <c r="A18" s="74" t="s">
        <v>27</v>
      </c>
      <c r="B18" s="77">
        <v>2400</v>
      </c>
      <c r="C18" s="78">
        <v>25513</v>
      </c>
      <c r="D18" s="78">
        <v>10158</v>
      </c>
      <c r="E18" s="78">
        <v>11409</v>
      </c>
      <c r="F18" s="76">
        <v>388.21</v>
      </c>
      <c r="G18" s="76">
        <v>838.80200000000002</v>
      </c>
      <c r="H18" s="76">
        <v>232.977</v>
      </c>
      <c r="I18" s="76">
        <v>756.48099999999999</v>
      </c>
      <c r="J18" s="76">
        <v>15752.281000000001</v>
      </c>
      <c r="K18" s="120">
        <v>993.33199999999999</v>
      </c>
      <c r="L18" s="67">
        <f t="shared" si="1"/>
        <v>41.388833333333338</v>
      </c>
    </row>
    <row r="19" spans="1:12" s="5" customFormat="1" x14ac:dyDescent="0.25">
      <c r="A19" s="80" t="s">
        <v>28</v>
      </c>
      <c r="B19" s="81">
        <v>-1291</v>
      </c>
      <c r="C19" s="82">
        <v>-22665</v>
      </c>
      <c r="D19" s="82">
        <v>-9029</v>
      </c>
      <c r="E19" s="82">
        <v>-8614</v>
      </c>
      <c r="F19" s="83">
        <v>921.34900000000005</v>
      </c>
      <c r="G19" s="83">
        <v>276.24099999999999</v>
      </c>
      <c r="H19" s="83">
        <v>349.08100000000002</v>
      </c>
      <c r="I19" s="84">
        <v>-50.112000000000002</v>
      </c>
      <c r="J19" s="84">
        <v>-14783.800999999999</v>
      </c>
      <c r="K19" s="83">
        <v>233.54300000000001</v>
      </c>
      <c r="L19" s="67" t="s">
        <v>12</v>
      </c>
    </row>
    <row r="20" spans="1:12" x14ac:dyDescent="0.25">
      <c r="A20" s="74" t="s">
        <v>29</v>
      </c>
      <c r="B20" s="77">
        <v>29448</v>
      </c>
      <c r="C20" s="78">
        <v>16104</v>
      </c>
      <c r="D20" s="78">
        <v>1623</v>
      </c>
      <c r="E20" s="78">
        <v>2080</v>
      </c>
      <c r="F20" s="76">
        <v>3356.3029999999999</v>
      </c>
      <c r="G20" s="76">
        <v>2384.2959999999998</v>
      </c>
      <c r="H20" s="76">
        <v>1171.875</v>
      </c>
      <c r="I20" s="76">
        <v>4013.6759999999999</v>
      </c>
      <c r="J20" s="76">
        <v>162.26</v>
      </c>
      <c r="K20" s="120">
        <v>4306.1989999999996</v>
      </c>
      <c r="L20" s="67">
        <f t="shared" si="1"/>
        <v>14.623060988861722</v>
      </c>
    </row>
    <row r="21" spans="1:12" x14ac:dyDescent="0.25">
      <c r="A21" s="74" t="s">
        <v>30</v>
      </c>
      <c r="B21" s="77">
        <v>82023</v>
      </c>
      <c r="C21" s="78">
        <v>55439</v>
      </c>
      <c r="D21" s="78">
        <v>9514</v>
      </c>
      <c r="E21" s="78">
        <v>8804</v>
      </c>
      <c r="F21" s="76">
        <v>5836.7259999999997</v>
      </c>
      <c r="G21" s="76">
        <v>2812.4079999999999</v>
      </c>
      <c r="H21" s="76">
        <v>3126.8150000000001</v>
      </c>
      <c r="I21" s="76">
        <v>610.12599999999998</v>
      </c>
      <c r="J21" s="76">
        <v>1365.845</v>
      </c>
      <c r="K21" s="120">
        <v>719.68899999999996</v>
      </c>
      <c r="L21" s="67">
        <f t="shared" si="1"/>
        <v>0.87742340563012799</v>
      </c>
    </row>
    <row r="22" spans="1:12" x14ac:dyDescent="0.25">
      <c r="A22" s="74" t="s">
        <v>31</v>
      </c>
      <c r="B22" s="85">
        <v>-52575</v>
      </c>
      <c r="C22" s="78">
        <v>-39335</v>
      </c>
      <c r="D22" s="78">
        <v>-7891</v>
      </c>
      <c r="E22" s="78">
        <v>-6724</v>
      </c>
      <c r="F22" s="76">
        <v>-2480.4229999999998</v>
      </c>
      <c r="G22" s="76">
        <v>-428.11200000000002</v>
      </c>
      <c r="H22" s="76">
        <v>-1954.94</v>
      </c>
      <c r="I22" s="76">
        <v>3403.55</v>
      </c>
      <c r="J22" s="76">
        <v>-1203.585</v>
      </c>
      <c r="K22" s="120">
        <v>3586.51</v>
      </c>
      <c r="L22" s="67" t="s">
        <v>12</v>
      </c>
    </row>
    <row r="23" spans="1:12" x14ac:dyDescent="0.25">
      <c r="A23" s="74" t="s">
        <v>32</v>
      </c>
      <c r="B23" s="77">
        <v>6132</v>
      </c>
      <c r="C23" s="78">
        <v>5557</v>
      </c>
      <c r="D23" s="74">
        <v>939</v>
      </c>
      <c r="E23" s="78">
        <v>1232</v>
      </c>
      <c r="F23" s="76">
        <v>1092.9169999999999</v>
      </c>
      <c r="G23" s="76">
        <v>193.267</v>
      </c>
      <c r="H23" s="76">
        <v>5.4729999999999999</v>
      </c>
      <c r="I23" s="76">
        <v>0</v>
      </c>
      <c r="J23" s="76">
        <v>4.7</v>
      </c>
      <c r="K23" s="120">
        <v>16.109000000000002</v>
      </c>
      <c r="L23" s="67">
        <f>K23/B23*100</f>
        <v>0.26270384866275281</v>
      </c>
    </row>
    <row r="24" spans="1:12" ht="14.25" customHeight="1" x14ac:dyDescent="0.25">
      <c r="A24" s="74" t="s">
        <v>69</v>
      </c>
      <c r="B24" s="77">
        <v>4180</v>
      </c>
      <c r="C24" s="78">
        <v>2641</v>
      </c>
      <c r="D24" s="78">
        <v>2923</v>
      </c>
      <c r="E24" s="78">
        <v>2904</v>
      </c>
      <c r="F24" s="76">
        <v>3088.1522222222225</v>
      </c>
      <c r="G24" s="76">
        <v>2892.1792565947239</v>
      </c>
      <c r="H24" s="76">
        <v>3160.5567226890757</v>
      </c>
      <c r="I24" s="76">
        <v>3353.6224188790561</v>
      </c>
      <c r="J24" s="76">
        <v>2960.863445378151</v>
      </c>
      <c r="K24" s="120">
        <v>3214.8050458715593</v>
      </c>
      <c r="L24" s="67">
        <f>K24/B24*100</f>
        <v>76.909211623721518</v>
      </c>
    </row>
    <row r="25" spans="1:12" x14ac:dyDescent="0.25">
      <c r="A25" s="46" t="s">
        <v>38</v>
      </c>
      <c r="B25" s="6"/>
      <c r="C25" s="6"/>
      <c r="D25" s="6"/>
      <c r="E25" s="6"/>
    </row>
    <row r="26" spans="1:12" x14ac:dyDescent="0.25">
      <c r="A26" s="44" t="s">
        <v>74</v>
      </c>
      <c r="B26" s="7"/>
      <c r="C26" s="7"/>
      <c r="D26" s="7"/>
      <c r="E26" s="7"/>
    </row>
  </sheetData>
  <mergeCells count="3">
    <mergeCell ref="A5:A7"/>
    <mergeCell ref="B5:L6"/>
    <mergeCell ref="A4:L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1"/>
  <sheetViews>
    <sheetView workbookViewId="0">
      <selection activeCell="A4" sqref="A4:K4"/>
    </sheetView>
  </sheetViews>
  <sheetFormatPr defaultRowHeight="15" x14ac:dyDescent="0.25"/>
  <cols>
    <col min="1" max="1" width="32.7109375" style="18" customWidth="1"/>
    <col min="2" max="10" width="9.28515625" style="18" customWidth="1"/>
    <col min="11" max="13" width="9.140625" style="18"/>
    <col min="14" max="14" width="14.85546875" style="18" bestFit="1" customWidth="1"/>
    <col min="15" max="15" width="13.85546875" style="18" bestFit="1" customWidth="1"/>
    <col min="16" max="16384" width="9.140625" style="18"/>
  </cols>
  <sheetData>
    <row r="3" spans="1:11" x14ac:dyDescent="0.25">
      <c r="A3" s="121" t="s">
        <v>91</v>
      </c>
    </row>
    <row r="4" spans="1:11" x14ac:dyDescent="0.25">
      <c r="A4" s="137" t="s">
        <v>75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x14ac:dyDescent="0.25">
      <c r="A5" s="48" t="s">
        <v>0</v>
      </c>
      <c r="B5" s="48" t="s">
        <v>80</v>
      </c>
      <c r="C5" s="48" t="s">
        <v>81</v>
      </c>
      <c r="D5" s="49" t="s">
        <v>82</v>
      </c>
      <c r="E5" s="49" t="s">
        <v>83</v>
      </c>
      <c r="F5" s="49" t="s">
        <v>10</v>
      </c>
      <c r="G5" s="49" t="s">
        <v>11</v>
      </c>
      <c r="H5" s="48" t="s">
        <v>16</v>
      </c>
      <c r="I5" s="48" t="s">
        <v>39</v>
      </c>
      <c r="J5" s="48" t="s">
        <v>49</v>
      </c>
      <c r="K5" s="48" t="s">
        <v>73</v>
      </c>
    </row>
    <row r="6" spans="1:11" x14ac:dyDescent="0.25">
      <c r="A6" s="50" t="s">
        <v>84</v>
      </c>
      <c r="B6" s="51">
        <v>-2227</v>
      </c>
      <c r="C6" s="51">
        <v>-24725</v>
      </c>
      <c r="D6" s="52">
        <v>-8794</v>
      </c>
      <c r="E6" s="52">
        <v>-1099</v>
      </c>
      <c r="F6" s="52">
        <v>-10936</v>
      </c>
      <c r="G6" s="53">
        <v>-108</v>
      </c>
      <c r="H6" s="54" t="s">
        <v>12</v>
      </c>
      <c r="I6" s="54" t="s">
        <v>12</v>
      </c>
      <c r="J6" s="54" t="s">
        <v>12</v>
      </c>
      <c r="K6" s="54" t="s">
        <v>12</v>
      </c>
    </row>
    <row r="7" spans="1:11" x14ac:dyDescent="0.25">
      <c r="A7" s="55" t="s">
        <v>85</v>
      </c>
      <c r="B7" s="54" t="s">
        <v>12</v>
      </c>
      <c r="C7" s="52">
        <v>1647.4459999999999</v>
      </c>
      <c r="D7" s="52">
        <v>-9163.9439999999995</v>
      </c>
      <c r="E7" s="52">
        <v>-9163.9439999999995</v>
      </c>
      <c r="F7" s="52">
        <v>-994.08900000000006</v>
      </c>
      <c r="G7" s="53">
        <v>-524</v>
      </c>
      <c r="H7" s="54">
        <v>-6</v>
      </c>
      <c r="I7" s="54">
        <v>-2</v>
      </c>
      <c r="J7" s="51">
        <v>-15234</v>
      </c>
      <c r="K7" s="51">
        <v>-135.97300000000001</v>
      </c>
    </row>
    <row r="8" spans="1:11" x14ac:dyDescent="0.25">
      <c r="A8" s="45" t="s">
        <v>66</v>
      </c>
      <c r="B8"/>
      <c r="C8"/>
      <c r="D8"/>
      <c r="E8"/>
      <c r="F8"/>
      <c r="G8"/>
      <c r="H8"/>
      <c r="I8"/>
      <c r="J8"/>
    </row>
    <row r="9" spans="1:11" x14ac:dyDescent="0.25">
      <c r="A9"/>
      <c r="B9"/>
      <c r="C9"/>
      <c r="D9"/>
      <c r="E9"/>
      <c r="F9"/>
      <c r="G9"/>
      <c r="H9"/>
      <c r="I9"/>
      <c r="J9"/>
    </row>
    <row r="10" spans="1:11" x14ac:dyDescent="0.25">
      <c r="A10" s="56"/>
      <c r="B10"/>
      <c r="C10"/>
      <c r="D10"/>
      <c r="E10"/>
      <c r="F10"/>
      <c r="G10"/>
      <c r="H10"/>
      <c r="I10"/>
      <c r="J10"/>
    </row>
    <row r="11" spans="1:11" x14ac:dyDescent="0.25">
      <c r="A11" s="57"/>
      <c r="B11"/>
      <c r="C11"/>
      <c r="D11"/>
      <c r="E11"/>
      <c r="F11"/>
      <c r="G11"/>
      <c r="H11"/>
      <c r="I11"/>
      <c r="J11"/>
    </row>
  </sheetData>
  <mergeCells count="1">
    <mergeCell ref="A4:K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A14" sqref="A14"/>
    </sheetView>
  </sheetViews>
  <sheetFormatPr defaultRowHeight="15" x14ac:dyDescent="0.25"/>
  <cols>
    <col min="1" max="1" width="6" style="18" customWidth="1"/>
    <col min="2" max="2" width="13.42578125" style="18" customWidth="1"/>
    <col min="3" max="3" width="32.140625" style="18" bestFit="1" customWidth="1"/>
    <col min="4" max="4" width="10.85546875" style="18" customWidth="1"/>
    <col min="5" max="5" width="13.28515625" style="18" bestFit="1" customWidth="1"/>
    <col min="6" max="6" width="12.42578125" style="18" bestFit="1" customWidth="1"/>
    <col min="7" max="7" width="12.5703125" style="18" bestFit="1" customWidth="1"/>
    <col min="8" max="13" width="9.140625" style="18"/>
    <col min="14" max="14" width="14.85546875" style="18" bestFit="1" customWidth="1"/>
    <col min="15" max="15" width="13.85546875" style="18" bestFit="1" customWidth="1"/>
    <col min="16" max="16384" width="9.140625" style="18"/>
  </cols>
  <sheetData>
    <row r="3" spans="1:7" x14ac:dyDescent="0.25">
      <c r="A3" s="122" t="s">
        <v>90</v>
      </c>
    </row>
    <row r="4" spans="1:7" x14ac:dyDescent="0.25">
      <c r="A4" s="145" t="s">
        <v>75</v>
      </c>
      <c r="B4" s="145"/>
      <c r="C4" s="145"/>
      <c r="D4" s="145"/>
      <c r="E4" s="145"/>
      <c r="F4" s="145"/>
      <c r="G4" s="145"/>
    </row>
    <row r="5" spans="1:7" ht="23.25" customHeight="1" x14ac:dyDescent="0.25">
      <c r="A5" s="19" t="s">
        <v>78</v>
      </c>
      <c r="B5" s="19" t="s">
        <v>13</v>
      </c>
      <c r="C5" s="19" t="s">
        <v>57</v>
      </c>
      <c r="D5" s="19" t="s">
        <v>76</v>
      </c>
      <c r="E5" s="19" t="s">
        <v>2</v>
      </c>
      <c r="F5" s="20" t="s">
        <v>3</v>
      </c>
      <c r="G5" s="19" t="s">
        <v>4</v>
      </c>
    </row>
    <row r="6" spans="1:7" x14ac:dyDescent="0.25">
      <c r="A6" s="35" t="s">
        <v>33</v>
      </c>
      <c r="B6" s="36">
        <v>99965974590</v>
      </c>
      <c r="C6" s="37" t="s">
        <v>79</v>
      </c>
      <c r="D6" s="38" t="s">
        <v>59</v>
      </c>
      <c r="E6" s="39">
        <v>26</v>
      </c>
      <c r="F6" s="40">
        <v>19204.993999999999</v>
      </c>
      <c r="G6" s="40">
        <v>482.50200000000001</v>
      </c>
    </row>
    <row r="7" spans="1:7" x14ac:dyDescent="0.25">
      <c r="A7" s="27" t="s">
        <v>34</v>
      </c>
      <c r="B7" s="25">
        <v>44225131109</v>
      </c>
      <c r="C7" s="26" t="s">
        <v>58</v>
      </c>
      <c r="D7" s="27" t="s">
        <v>59</v>
      </c>
      <c r="E7" s="28">
        <v>49</v>
      </c>
      <c r="F7" s="29">
        <v>15796.486999999999</v>
      </c>
      <c r="G7" s="29">
        <v>0</v>
      </c>
    </row>
    <row r="8" spans="1:7" x14ac:dyDescent="0.25">
      <c r="A8" s="27" t="s">
        <v>35</v>
      </c>
      <c r="B8" s="25">
        <v>72438732598</v>
      </c>
      <c r="C8" s="26" t="s">
        <v>60</v>
      </c>
      <c r="D8" s="27" t="s">
        <v>59</v>
      </c>
      <c r="E8" s="28">
        <v>3</v>
      </c>
      <c r="F8" s="29">
        <v>2795.5659999999998</v>
      </c>
      <c r="G8" s="29">
        <v>355.42099999999999</v>
      </c>
    </row>
    <row r="9" spans="1:7" x14ac:dyDescent="0.25">
      <c r="A9" s="27" t="s">
        <v>36</v>
      </c>
      <c r="B9" s="25">
        <v>98327101901</v>
      </c>
      <c r="C9" s="26" t="s">
        <v>67</v>
      </c>
      <c r="D9" s="27" t="s">
        <v>68</v>
      </c>
      <c r="E9" s="28">
        <v>7</v>
      </c>
      <c r="F9" s="29">
        <v>1834.45</v>
      </c>
      <c r="G9" s="29">
        <v>100.074</v>
      </c>
    </row>
    <row r="10" spans="1:7" x14ac:dyDescent="0.25">
      <c r="A10" s="30" t="s">
        <v>37</v>
      </c>
      <c r="B10" s="31">
        <v>35738990355</v>
      </c>
      <c r="C10" s="32" t="s">
        <v>61</v>
      </c>
      <c r="D10" s="30" t="s">
        <v>62</v>
      </c>
      <c r="E10" s="33">
        <v>9</v>
      </c>
      <c r="F10" s="34">
        <v>1730.1880000000001</v>
      </c>
      <c r="G10" s="34">
        <v>108.851</v>
      </c>
    </row>
    <row r="11" spans="1:7" ht="15" customHeight="1" x14ac:dyDescent="0.25">
      <c r="A11" s="138" t="s">
        <v>63</v>
      </c>
      <c r="B11" s="138"/>
      <c r="C11" s="138"/>
      <c r="D11" s="138"/>
      <c r="E11" s="21">
        <f>SUM(E6:E10)</f>
        <v>94</v>
      </c>
      <c r="F11" s="21">
        <f>SUM(F6:F10)</f>
        <v>41361.684999999998</v>
      </c>
      <c r="G11" s="21">
        <f>SUM(G6:G10)</f>
        <v>1046.848</v>
      </c>
    </row>
    <row r="12" spans="1:7" ht="15" customHeight="1" x14ac:dyDescent="0.25">
      <c r="A12" s="139" t="s">
        <v>64</v>
      </c>
      <c r="B12" s="140"/>
      <c r="C12" s="140"/>
      <c r="D12" s="141"/>
      <c r="E12" s="41">
        <v>109</v>
      </c>
      <c r="F12" s="41">
        <v>44596.419000000002</v>
      </c>
      <c r="G12" s="41">
        <v>1226.875</v>
      </c>
    </row>
    <row r="13" spans="1:7" ht="15" customHeight="1" x14ac:dyDescent="0.25">
      <c r="A13" s="142" t="s">
        <v>65</v>
      </c>
      <c r="B13" s="143"/>
      <c r="C13" s="143"/>
      <c r="D13" s="144"/>
      <c r="E13" s="22">
        <f>E11/E12</f>
        <v>0.86238532110091748</v>
      </c>
      <c r="F13" s="22">
        <f>F11/F12</f>
        <v>0.92746650801715702</v>
      </c>
      <c r="G13" s="22">
        <f>G11/G12</f>
        <v>0.85326377992868052</v>
      </c>
    </row>
    <row r="14" spans="1:7" x14ac:dyDescent="0.25">
      <c r="A14" s="45" t="s">
        <v>66</v>
      </c>
    </row>
    <row r="15" spans="1:7" x14ac:dyDescent="0.25">
      <c r="G15" s="23"/>
    </row>
    <row r="16" spans="1:7" x14ac:dyDescent="0.25">
      <c r="G16" s="23"/>
    </row>
    <row r="17" spans="1:2" x14ac:dyDescent="0.25">
      <c r="A17" s="24"/>
    </row>
    <row r="18" spans="1:2" x14ac:dyDescent="0.25">
      <c r="A18" s="42"/>
    </row>
    <row r="20" spans="1:2" x14ac:dyDescent="0.25">
      <c r="B20" s="42"/>
    </row>
  </sheetData>
  <mergeCells count="4">
    <mergeCell ref="A11:D11"/>
    <mergeCell ref="A12:D12"/>
    <mergeCell ref="A13:D1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>
      <selection activeCell="A19" sqref="A19"/>
    </sheetView>
  </sheetViews>
  <sheetFormatPr defaultRowHeight="15" x14ac:dyDescent="0.25"/>
  <cols>
    <col min="1" max="1" width="5.7109375" style="88" customWidth="1"/>
    <col min="2" max="2" width="28.140625" style="88" customWidth="1"/>
    <col min="3" max="3" width="4.28515625" style="88" bestFit="1" customWidth="1"/>
    <col min="4" max="7" width="7.7109375" style="88" customWidth="1"/>
    <col min="8" max="8" width="6" style="88" bestFit="1" customWidth="1"/>
    <col min="9" max="10" width="7.7109375" style="88" customWidth="1"/>
    <col min="11" max="11" width="5.42578125" style="88" bestFit="1" customWidth="1"/>
    <col min="12" max="13" width="7.7109375" style="88" customWidth="1"/>
    <col min="14" max="14" width="6" style="88" bestFit="1" customWidth="1"/>
    <col min="15" max="16" width="7.7109375" style="88" customWidth="1"/>
    <col min="17" max="17" width="6.85546875" style="88" customWidth="1"/>
    <col min="18" max="19" width="7.7109375" style="88" customWidth="1"/>
    <col min="20" max="20" width="6" style="88" bestFit="1" customWidth="1"/>
    <col min="21" max="22" width="7.7109375" style="88" customWidth="1"/>
    <col min="23" max="23" width="5.42578125" style="88" bestFit="1" customWidth="1"/>
    <col min="24" max="16384" width="9.140625" style="88"/>
  </cols>
  <sheetData>
    <row r="1" spans="1:23" x14ac:dyDescent="0.25">
      <c r="A1" s="86" t="s">
        <v>88</v>
      </c>
      <c r="B1" s="87"/>
      <c r="C1" s="87"/>
      <c r="D1" s="87"/>
      <c r="E1" s="87"/>
    </row>
    <row r="2" spans="1:23" x14ac:dyDescent="0.25">
      <c r="A2" s="89" t="s">
        <v>8</v>
      </c>
      <c r="B2" s="90"/>
      <c r="C2" s="87"/>
      <c r="D2" s="87"/>
      <c r="E2" s="87"/>
    </row>
    <row r="3" spans="1:23" x14ac:dyDescent="0.25">
      <c r="A3" s="91" t="s">
        <v>56</v>
      </c>
      <c r="B3" s="92"/>
      <c r="C3" s="87"/>
      <c r="D3" s="87"/>
      <c r="E3" s="87"/>
    </row>
    <row r="4" spans="1:23" x14ac:dyDescent="0.25">
      <c r="A4" s="93" t="s">
        <v>9</v>
      </c>
      <c r="B4" s="90"/>
      <c r="C4" s="87"/>
      <c r="D4" s="87"/>
      <c r="E4" s="87"/>
    </row>
    <row r="5" spans="1:23" ht="24" customHeight="1" x14ac:dyDescent="0.25">
      <c r="A5" s="146" t="s">
        <v>41</v>
      </c>
      <c r="B5" s="146"/>
      <c r="C5" s="146" t="s">
        <v>1</v>
      </c>
      <c r="D5" s="146"/>
      <c r="E5" s="146"/>
      <c r="F5" s="146" t="s">
        <v>3</v>
      </c>
      <c r="G5" s="146"/>
      <c r="H5" s="146"/>
      <c r="I5" s="146" t="s">
        <v>4</v>
      </c>
      <c r="J5" s="146"/>
      <c r="K5" s="146"/>
      <c r="L5" s="146" t="s">
        <v>5</v>
      </c>
      <c r="M5" s="146"/>
      <c r="N5" s="146"/>
      <c r="O5" s="146" t="s">
        <v>6</v>
      </c>
      <c r="P5" s="146"/>
      <c r="Q5" s="146"/>
      <c r="R5" s="146" t="s">
        <v>42</v>
      </c>
      <c r="S5" s="146"/>
      <c r="T5" s="146"/>
      <c r="U5" s="146" t="s">
        <v>7</v>
      </c>
      <c r="V5" s="146"/>
      <c r="W5" s="146"/>
    </row>
    <row r="6" spans="1:23" x14ac:dyDescent="0.25">
      <c r="A6" s="94" t="s">
        <v>43</v>
      </c>
      <c r="B6" s="94" t="s">
        <v>44</v>
      </c>
      <c r="C6" s="95" t="s">
        <v>45</v>
      </c>
      <c r="D6" s="95" t="s">
        <v>46</v>
      </c>
      <c r="E6" s="95" t="s">
        <v>47</v>
      </c>
      <c r="F6" s="95" t="s">
        <v>49</v>
      </c>
      <c r="G6" s="95" t="s">
        <v>73</v>
      </c>
      <c r="H6" s="95" t="s">
        <v>40</v>
      </c>
      <c r="I6" s="95" t="s">
        <v>49</v>
      </c>
      <c r="J6" s="95" t="s">
        <v>73</v>
      </c>
      <c r="K6" s="95" t="s">
        <v>40</v>
      </c>
      <c r="L6" s="95" t="s">
        <v>49</v>
      </c>
      <c r="M6" s="95" t="s">
        <v>73</v>
      </c>
      <c r="N6" s="95" t="s">
        <v>40</v>
      </c>
      <c r="O6" s="95" t="s">
        <v>49</v>
      </c>
      <c r="P6" s="95" t="s">
        <v>73</v>
      </c>
      <c r="Q6" s="95" t="s">
        <v>40</v>
      </c>
      <c r="R6" s="95" t="s">
        <v>49</v>
      </c>
      <c r="S6" s="95" t="s">
        <v>73</v>
      </c>
      <c r="T6" s="95" t="s">
        <v>40</v>
      </c>
      <c r="U6" s="95" t="s">
        <v>49</v>
      </c>
      <c r="V6" s="95" t="s">
        <v>73</v>
      </c>
      <c r="W6" s="95" t="s">
        <v>40</v>
      </c>
    </row>
    <row r="7" spans="1:23" x14ac:dyDescent="0.25">
      <c r="A7" s="96">
        <v>1</v>
      </c>
      <c r="B7" s="97" t="s">
        <v>52</v>
      </c>
      <c r="C7" s="98">
        <v>2</v>
      </c>
      <c r="D7" s="99">
        <v>1</v>
      </c>
      <c r="E7" s="100">
        <v>1</v>
      </c>
      <c r="F7" s="101">
        <v>2081.8870000000002</v>
      </c>
      <c r="G7" s="101">
        <v>1863.2560000000001</v>
      </c>
      <c r="H7" s="102">
        <v>89.498421384061672</v>
      </c>
      <c r="I7" s="98">
        <v>248.12200000000001</v>
      </c>
      <c r="J7" s="99">
        <v>100.074</v>
      </c>
      <c r="K7" s="103">
        <v>40.33257832840296</v>
      </c>
      <c r="L7" s="101">
        <v>0</v>
      </c>
      <c r="M7" s="101">
        <v>1.9410000000000001</v>
      </c>
      <c r="N7" s="102" t="s">
        <v>12</v>
      </c>
      <c r="O7" s="105">
        <v>248.12200000000001</v>
      </c>
      <c r="P7" s="105">
        <v>98.132999999999996</v>
      </c>
      <c r="Q7" s="103">
        <v>39.550301867629635</v>
      </c>
      <c r="R7" s="101">
        <v>14</v>
      </c>
      <c r="S7" s="101">
        <v>8</v>
      </c>
      <c r="T7" s="102">
        <v>57.142857142857139</v>
      </c>
      <c r="U7" s="98">
        <v>1805.4166666666667</v>
      </c>
      <c r="V7" s="99">
        <v>2527.8854166666665</v>
      </c>
      <c r="W7" s="106">
        <v>140.01673205631201</v>
      </c>
    </row>
    <row r="8" spans="1:23" x14ac:dyDescent="0.25">
      <c r="A8" s="107">
        <v>7</v>
      </c>
      <c r="B8" s="108" t="s">
        <v>15</v>
      </c>
      <c r="C8" s="109">
        <v>1</v>
      </c>
      <c r="D8" s="105">
        <v>0</v>
      </c>
      <c r="E8" s="110">
        <v>1</v>
      </c>
      <c r="F8" s="111">
        <v>171.32599999999999</v>
      </c>
      <c r="G8" s="111">
        <v>144.95400000000001</v>
      </c>
      <c r="H8" s="112">
        <v>84.607123262085153</v>
      </c>
      <c r="I8" s="109">
        <v>0</v>
      </c>
      <c r="J8" s="105">
        <v>0</v>
      </c>
      <c r="K8" s="113" t="s">
        <v>12</v>
      </c>
      <c r="L8" s="111">
        <v>5.5049999999999999</v>
      </c>
      <c r="M8" s="111">
        <v>66.909000000000006</v>
      </c>
      <c r="N8" s="112" t="s">
        <v>53</v>
      </c>
      <c r="O8" s="104">
        <v>-5.5049999999999999</v>
      </c>
      <c r="P8" s="104">
        <v>-66.909000000000006</v>
      </c>
      <c r="Q8" s="113" t="s">
        <v>53</v>
      </c>
      <c r="R8" s="111">
        <v>2</v>
      </c>
      <c r="S8" s="111">
        <v>1</v>
      </c>
      <c r="T8" s="112">
        <v>50</v>
      </c>
      <c r="U8" s="109">
        <v>1886.9583333333333</v>
      </c>
      <c r="V8" s="105">
        <v>5770.333333333333</v>
      </c>
      <c r="W8" s="114">
        <v>305.80078168127721</v>
      </c>
    </row>
    <row r="9" spans="1:23" x14ac:dyDescent="0.25">
      <c r="A9" s="107">
        <v>8</v>
      </c>
      <c r="B9" s="108" t="s">
        <v>71</v>
      </c>
      <c r="C9" s="109">
        <v>1</v>
      </c>
      <c r="D9" s="105">
        <v>0</v>
      </c>
      <c r="E9" s="110">
        <v>1</v>
      </c>
      <c r="F9" s="111">
        <v>0</v>
      </c>
      <c r="G9" s="111">
        <v>0</v>
      </c>
      <c r="H9" s="112" t="s">
        <v>12</v>
      </c>
      <c r="I9" s="109">
        <v>0</v>
      </c>
      <c r="J9" s="105">
        <v>0</v>
      </c>
      <c r="K9" s="113" t="s">
        <v>12</v>
      </c>
      <c r="L9" s="111">
        <v>0</v>
      </c>
      <c r="M9" s="111">
        <v>0.16500000000000001</v>
      </c>
      <c r="N9" s="112" t="s">
        <v>12</v>
      </c>
      <c r="O9" s="105">
        <v>0</v>
      </c>
      <c r="P9" s="105">
        <v>-0.16500000000000001</v>
      </c>
      <c r="Q9" s="113" t="s">
        <v>12</v>
      </c>
      <c r="R9" s="111">
        <v>0</v>
      </c>
      <c r="S9" s="111">
        <v>0</v>
      </c>
      <c r="T9" s="112" t="s">
        <v>12</v>
      </c>
      <c r="U9" s="109" t="s">
        <v>12</v>
      </c>
      <c r="V9" s="105" t="s">
        <v>12</v>
      </c>
      <c r="W9" s="114" t="s">
        <v>12</v>
      </c>
    </row>
    <row r="10" spans="1:23" x14ac:dyDescent="0.25">
      <c r="A10" s="107">
        <v>9</v>
      </c>
      <c r="B10" s="108" t="s">
        <v>54</v>
      </c>
      <c r="C10" s="109">
        <v>1</v>
      </c>
      <c r="D10" s="105">
        <v>1</v>
      </c>
      <c r="E10" s="110">
        <v>0</v>
      </c>
      <c r="F10" s="111">
        <v>1923.77</v>
      </c>
      <c r="G10" s="111">
        <v>1730.1880000000001</v>
      </c>
      <c r="H10" s="112">
        <v>89.937362574528137</v>
      </c>
      <c r="I10" s="109">
        <v>109.253</v>
      </c>
      <c r="J10" s="105">
        <v>108.851</v>
      </c>
      <c r="K10" s="113">
        <v>99.632046717252621</v>
      </c>
      <c r="L10" s="111">
        <v>0</v>
      </c>
      <c r="M10" s="111">
        <v>0</v>
      </c>
      <c r="N10" s="112" t="s">
        <v>12</v>
      </c>
      <c r="O10" s="105">
        <v>109.253</v>
      </c>
      <c r="P10" s="105">
        <v>108.851</v>
      </c>
      <c r="Q10" s="113">
        <v>99.632046717252621</v>
      </c>
      <c r="R10" s="111">
        <v>8</v>
      </c>
      <c r="S10" s="111">
        <v>9</v>
      </c>
      <c r="T10" s="112">
        <v>112.5</v>
      </c>
      <c r="U10" s="109">
        <v>3525.1979166666665</v>
      </c>
      <c r="V10" s="105">
        <v>3334.3055555555552</v>
      </c>
      <c r="W10" s="114">
        <v>94.58491790748549</v>
      </c>
    </row>
    <row r="11" spans="1:23" x14ac:dyDescent="0.25">
      <c r="A11" s="107">
        <v>13</v>
      </c>
      <c r="B11" s="108" t="s">
        <v>50</v>
      </c>
      <c r="C11" s="109">
        <v>1</v>
      </c>
      <c r="D11" s="105">
        <v>1</v>
      </c>
      <c r="E11" s="110">
        <v>0</v>
      </c>
      <c r="F11" s="111">
        <v>1208.4110000000001</v>
      </c>
      <c r="G11" s="111">
        <v>1038.412</v>
      </c>
      <c r="H11" s="112">
        <v>85.932021472826719</v>
      </c>
      <c r="I11" s="109">
        <v>33.287999999999997</v>
      </c>
      <c r="J11" s="105">
        <v>95.972999999999999</v>
      </c>
      <c r="K11" s="113">
        <v>288.31110310021631</v>
      </c>
      <c r="L11" s="111">
        <v>0</v>
      </c>
      <c r="M11" s="111">
        <v>0</v>
      </c>
      <c r="N11" s="112" t="s">
        <v>12</v>
      </c>
      <c r="O11" s="105">
        <v>33.287999999999997</v>
      </c>
      <c r="P11" s="105">
        <v>95.972999999999999</v>
      </c>
      <c r="Q11" s="113">
        <v>288.31110310021631</v>
      </c>
      <c r="R11" s="111">
        <v>1</v>
      </c>
      <c r="S11" s="111">
        <v>1</v>
      </c>
      <c r="T11" s="112">
        <v>100</v>
      </c>
      <c r="U11" s="109">
        <v>4392.916666666667</v>
      </c>
      <c r="V11" s="105">
        <v>4578.75</v>
      </c>
      <c r="W11" s="114">
        <v>104.23029498245282</v>
      </c>
    </row>
    <row r="12" spans="1:23" x14ac:dyDescent="0.25">
      <c r="A12" s="107">
        <v>17</v>
      </c>
      <c r="B12" s="108" t="s">
        <v>72</v>
      </c>
      <c r="C12" s="109">
        <v>1</v>
      </c>
      <c r="D12" s="105">
        <v>1</v>
      </c>
      <c r="E12" s="110">
        <v>0</v>
      </c>
      <c r="F12" s="111">
        <v>0</v>
      </c>
      <c r="G12" s="111">
        <v>31.687000000000001</v>
      </c>
      <c r="H12" s="112" t="s">
        <v>12</v>
      </c>
      <c r="I12" s="109">
        <v>0</v>
      </c>
      <c r="J12" s="105">
        <v>26.280999999999999</v>
      </c>
      <c r="K12" s="113" t="s">
        <v>12</v>
      </c>
      <c r="L12" s="111">
        <v>0</v>
      </c>
      <c r="M12" s="111">
        <v>0</v>
      </c>
      <c r="N12" s="112" t="s">
        <v>12</v>
      </c>
      <c r="O12" s="105">
        <v>0</v>
      </c>
      <c r="P12" s="105">
        <v>26.280999999999999</v>
      </c>
      <c r="Q12" s="113" t="s">
        <v>12</v>
      </c>
      <c r="R12" s="111">
        <v>0</v>
      </c>
      <c r="S12" s="111">
        <v>0</v>
      </c>
      <c r="T12" s="112" t="s">
        <v>12</v>
      </c>
      <c r="U12" s="109" t="s">
        <v>12</v>
      </c>
      <c r="V12" s="105" t="s">
        <v>12</v>
      </c>
      <c r="W12" s="114" t="s">
        <v>12</v>
      </c>
    </row>
    <row r="13" spans="1:23" x14ac:dyDescent="0.25">
      <c r="A13" s="107">
        <v>19</v>
      </c>
      <c r="B13" s="108" t="s">
        <v>51</v>
      </c>
      <c r="C13" s="109">
        <v>1</v>
      </c>
      <c r="D13" s="105">
        <v>0</v>
      </c>
      <c r="E13" s="110">
        <v>1</v>
      </c>
      <c r="F13" s="111">
        <v>73.587999999999994</v>
      </c>
      <c r="G13" s="111">
        <v>0.128</v>
      </c>
      <c r="H13" s="112">
        <v>0.17394140348969941</v>
      </c>
      <c r="I13" s="109">
        <v>32.164999999999999</v>
      </c>
      <c r="J13" s="105">
        <v>0</v>
      </c>
      <c r="K13" s="113">
        <v>0</v>
      </c>
      <c r="L13" s="111">
        <v>0</v>
      </c>
      <c r="M13" s="111">
        <v>17.318000000000001</v>
      </c>
      <c r="N13" s="112" t="s">
        <v>12</v>
      </c>
      <c r="O13" s="105">
        <v>32.164999999999999</v>
      </c>
      <c r="P13" s="104">
        <v>-17.318000000000001</v>
      </c>
      <c r="Q13" s="113" t="s">
        <v>12</v>
      </c>
      <c r="R13" s="111">
        <v>0</v>
      </c>
      <c r="S13" s="111">
        <v>0</v>
      </c>
      <c r="T13" s="112" t="s">
        <v>12</v>
      </c>
      <c r="U13" s="109" t="s">
        <v>12</v>
      </c>
      <c r="V13" s="105" t="s">
        <v>12</v>
      </c>
      <c r="W13" s="114" t="s">
        <v>12</v>
      </c>
    </row>
    <row r="14" spans="1:23" x14ac:dyDescent="0.25">
      <c r="A14" s="107">
        <v>20</v>
      </c>
      <c r="B14" s="108" t="s">
        <v>55</v>
      </c>
      <c r="C14" s="109">
        <v>2</v>
      </c>
      <c r="D14" s="105">
        <v>1</v>
      </c>
      <c r="E14" s="110">
        <v>1</v>
      </c>
      <c r="F14" s="111">
        <v>864.44799999999998</v>
      </c>
      <c r="G14" s="111">
        <v>195.453</v>
      </c>
      <c r="H14" s="112">
        <v>22.610151217887022</v>
      </c>
      <c r="I14" s="109">
        <v>0</v>
      </c>
      <c r="J14" s="105">
        <v>53.256</v>
      </c>
      <c r="K14" s="113" t="s">
        <v>12</v>
      </c>
      <c r="L14" s="111">
        <v>209.58600000000001</v>
      </c>
      <c r="M14" s="111">
        <v>5.1959999999999997</v>
      </c>
      <c r="N14" s="112">
        <v>2.4791732272193756</v>
      </c>
      <c r="O14" s="104">
        <v>-209.58600000000001</v>
      </c>
      <c r="P14" s="105">
        <v>48.06</v>
      </c>
      <c r="Q14" s="113" t="s">
        <v>12</v>
      </c>
      <c r="R14" s="111">
        <v>3</v>
      </c>
      <c r="S14" s="111">
        <v>0</v>
      </c>
      <c r="T14" s="112">
        <v>0</v>
      </c>
      <c r="U14" s="109">
        <v>3069.3055555555552</v>
      </c>
      <c r="V14" s="105" t="s">
        <v>12</v>
      </c>
      <c r="W14" s="114" t="s">
        <v>12</v>
      </c>
    </row>
    <row r="15" spans="1:23" x14ac:dyDescent="0.25">
      <c r="A15" s="107">
        <v>21</v>
      </c>
      <c r="B15" s="108" t="s">
        <v>14</v>
      </c>
      <c r="C15" s="109">
        <v>15</v>
      </c>
      <c r="D15" s="105">
        <v>8</v>
      </c>
      <c r="E15" s="110">
        <v>7</v>
      </c>
      <c r="F15" s="111">
        <v>32031.486000000001</v>
      </c>
      <c r="G15" s="111">
        <v>39592.341</v>
      </c>
      <c r="H15" s="112">
        <v>123.60444657484825</v>
      </c>
      <c r="I15" s="109">
        <v>353.12099999999998</v>
      </c>
      <c r="J15" s="105">
        <v>842.44</v>
      </c>
      <c r="K15" s="113">
        <v>238.56978202938936</v>
      </c>
      <c r="L15" s="111">
        <v>15519.608</v>
      </c>
      <c r="M15" s="111">
        <v>901.803</v>
      </c>
      <c r="N15" s="112">
        <v>5.8107331061454648</v>
      </c>
      <c r="O15" s="104">
        <v>-15166.486999999999</v>
      </c>
      <c r="P15" s="104">
        <v>-59.363</v>
      </c>
      <c r="Q15" s="113">
        <v>0.39140903229600893</v>
      </c>
      <c r="R15" s="111">
        <v>87</v>
      </c>
      <c r="S15" s="111">
        <v>90</v>
      </c>
      <c r="T15" s="112">
        <v>103.44827586206897</v>
      </c>
      <c r="U15" s="109">
        <v>3212.5478927203062</v>
      </c>
      <c r="V15" s="105">
        <v>3220.364814814815</v>
      </c>
      <c r="W15" s="114">
        <v>100.24332468668318</v>
      </c>
    </row>
    <row r="16" spans="1:23" x14ac:dyDescent="0.25">
      <c r="A16" s="115">
        <v>22</v>
      </c>
      <c r="B16" s="116" t="s">
        <v>48</v>
      </c>
      <c r="C16" s="117">
        <v>25</v>
      </c>
      <c r="D16" s="117">
        <v>13</v>
      </c>
      <c r="E16" s="117">
        <v>12</v>
      </c>
      <c r="F16" s="117">
        <v>38354.915999999997</v>
      </c>
      <c r="G16" s="117">
        <v>44596.419000000002</v>
      </c>
      <c r="H16" s="118">
        <v>116.2730196045795</v>
      </c>
      <c r="I16" s="117">
        <v>775.94899999999996</v>
      </c>
      <c r="J16" s="117">
        <v>1226.875</v>
      </c>
      <c r="K16" s="118">
        <v>158.11283989025051</v>
      </c>
      <c r="L16" s="117">
        <v>15734.699000000001</v>
      </c>
      <c r="M16" s="117">
        <v>993.33199999999999</v>
      </c>
      <c r="N16" s="118">
        <v>6.313002873458208</v>
      </c>
      <c r="O16" s="119">
        <v>-14958.75</v>
      </c>
      <c r="P16" s="117">
        <v>233.54300000000001</v>
      </c>
      <c r="Q16" s="118" t="s">
        <v>12</v>
      </c>
      <c r="R16" s="117">
        <v>115</v>
      </c>
      <c r="S16" s="117">
        <v>109</v>
      </c>
      <c r="T16" s="118">
        <v>94.782608695652172</v>
      </c>
      <c r="U16" s="117">
        <v>3046.4681159420288</v>
      </c>
      <c r="V16" s="117">
        <v>3214.8050458715593</v>
      </c>
      <c r="W16" s="118">
        <v>105.52564226911258</v>
      </c>
    </row>
    <row r="17" spans="1:1" x14ac:dyDescent="0.25">
      <c r="A17" s="45" t="s">
        <v>66</v>
      </c>
    </row>
  </sheetData>
  <mergeCells count="8">
    <mergeCell ref="R5:T5"/>
    <mergeCell ref="U5:W5"/>
    <mergeCell ref="A5:B5"/>
    <mergeCell ref="C5:E5"/>
    <mergeCell ref="F5:H5"/>
    <mergeCell ref="I5:K5"/>
    <mergeCell ref="L5:N5"/>
    <mergeCell ref="O5:Q5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Tablica 1</vt:lpstr>
      <vt:lpstr>Tablica 1a</vt:lpstr>
      <vt:lpstr>Tablica 2</vt:lpstr>
      <vt:lpstr>Tablica 3</vt:lpstr>
      <vt:lpstr>47.65 po županijama</vt:lpstr>
      <vt:lpstr>'Tablica 2'!_ftnref1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korisnik</cp:lastModifiedBy>
  <dcterms:created xsi:type="dcterms:W3CDTF">2019-06-11T12:47:47Z</dcterms:created>
  <dcterms:modified xsi:type="dcterms:W3CDTF">2021-11-30T12:10:39Z</dcterms:modified>
</cp:coreProperties>
</file>