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2995" windowHeight="8835" tabRatio="903" activeTab="4"/>
  </bookViews>
  <sheets>
    <sheet name="Tablica 1" sheetId="2" r:id="rId1"/>
    <sheet name="Tablica 2" sheetId="20" r:id="rId2"/>
    <sheet name="Grafikon 1" sheetId="15" r:id="rId3"/>
    <sheet name="Tablica 3" sheetId="21" r:id="rId4"/>
    <sheet name="Tablica 4" sheetId="24" r:id="rId5"/>
  </sheets>
  <definedNames>
    <definedName name="PODACI" localSheetId="1">#REF!</definedName>
    <definedName name="PODACI" localSheetId="3">#REF!</definedName>
    <definedName name="PODACI">#REF!</definedName>
  </definedNames>
  <calcPr calcId="145621" refMode="R1C1"/>
</workbook>
</file>

<file path=xl/calcChain.xml><?xml version="1.0" encoding="utf-8"?>
<calcChain xmlns="http://schemas.openxmlformats.org/spreadsheetml/2006/main">
  <c r="E16" i="24" l="1"/>
  <c r="G13" i="21" l="1"/>
  <c r="G12" i="21"/>
  <c r="G11" i="21"/>
  <c r="G10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F11" i="20"/>
  <c r="F10" i="20"/>
  <c r="F8" i="20"/>
  <c r="F7" i="20"/>
  <c r="F6" i="20"/>
  <c r="F9" i="20"/>
  <c r="F12" i="20"/>
  <c r="F13" i="20"/>
  <c r="F14" i="20"/>
  <c r="F15" i="20"/>
  <c r="F16" i="20"/>
  <c r="F17" i="20"/>
  <c r="E16" i="20" l="1"/>
</calcChain>
</file>

<file path=xl/sharedStrings.xml><?xml version="1.0" encoding="utf-8"?>
<sst xmlns="http://schemas.openxmlformats.org/spreadsheetml/2006/main" count="194" uniqueCount="130">
  <si>
    <t>Za sve veličine i sve oznake vlasništva</t>
  </si>
  <si>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</si>
  <si>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</si>
  <si>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</si>
  <si>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</si>
  <si>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</si>
  <si>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</si>
  <si>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</si>
  <si>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</si>
  <si>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</si>
  <si>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</si>
  <si>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</si>
  <si>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</si>
  <si>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</si>
  <si>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</si>
  <si>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</si>
  <si>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</si>
  <si>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</si>
  <si>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</si>
  <si>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</si>
  <si>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OIB</t>
  </si>
  <si>
    <t>Naziv</t>
  </si>
  <si>
    <t>1.</t>
  </si>
  <si>
    <t>2.</t>
  </si>
  <si>
    <t>3.</t>
  </si>
  <si>
    <t>4.</t>
  </si>
  <si>
    <t>5.</t>
  </si>
  <si>
    <t>Šifra i naziv županije</t>
  </si>
  <si>
    <t>Naziv županije</t>
  </si>
  <si>
    <t>svih</t>
  </si>
  <si>
    <t>dobitaša</t>
  </si>
  <si>
    <t>gubitaša</t>
  </si>
  <si>
    <t>Rang</t>
  </si>
  <si>
    <t>6.</t>
  </si>
  <si>
    <t>05873359168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</si>
  <si>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</si>
  <si>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</si>
  <si>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</si>
  <si>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</si>
  <si>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</si>
  <si>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</si>
  <si>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</si>
  <si>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</si>
  <si>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</si>
  <si>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</si>
  <si>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</si>
  <si>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</si>
  <si>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</si>
  <si>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</si>
  <si>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</si>
  <si>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Udio gubitaša</t>
  </si>
  <si>
    <t xml:space="preserve"> (iznosi u tisućama kuna, prosječne plaće u kunama)</t>
  </si>
  <si>
    <t>PAN-PEK d.o.o.</t>
  </si>
  <si>
    <t>Za djelatnost: C10.71 Proizvodnja kruha; proizvodnja svježih peciva, slastičarskih proizvoda i kolača</t>
  </si>
  <si>
    <t>(iznosi u tisućama kuna)</t>
  </si>
  <si>
    <t>MLINAR d.o.o.</t>
  </si>
  <si>
    <t>PEKAR TOMO d.o.o.</t>
  </si>
  <si>
    <t>Udio u razredu djelatnosti</t>
  </si>
  <si>
    <t>Ukupno TOP10 poduzetnika po ukupnom prihodu u djelatnosti 10.71</t>
  </si>
  <si>
    <t xml:space="preserve">2019. </t>
  </si>
  <si>
    <t>2019.</t>
  </si>
  <si>
    <t>PEKARA DUBRAVICAd.o.o.</t>
  </si>
  <si>
    <t>BOBIS d.o.o.</t>
  </si>
  <si>
    <t>PEKAR d.o.o.</t>
  </si>
  <si>
    <t>PREHRAMBENO INDUSTRIJSKI KOMBINAT d.d.</t>
  </si>
  <si>
    <t>Zagreb</t>
  </si>
  <si>
    <t>Split</t>
  </si>
  <si>
    <t>Vinkovci</t>
  </si>
  <si>
    <t>Rijeka</t>
  </si>
  <si>
    <t>Lovran</t>
  </si>
  <si>
    <t>RADNIK OPATIJA d.d.</t>
  </si>
  <si>
    <t xml:space="preserve">Izvor: Fina, Registar godišnjih financijskih izvještaja, obrada GFI-a za 2020. godinu </t>
  </si>
  <si>
    <t>Izvor: Fina, Registar godišnjih financijskih izvještaja, 2020.</t>
  </si>
  <si>
    <t xml:space="preserve">2020. </t>
  </si>
  <si>
    <t>(iznosi u tisućama kuna, prosječne plaće u kunama)</t>
  </si>
  <si>
    <t>2020.</t>
  </si>
  <si>
    <t>ZAGEBAČKE PEKARNE KLARA d.d.</t>
  </si>
  <si>
    <t>ROBIN d.o.o.</t>
  </si>
  <si>
    <t>Križevci</t>
  </si>
  <si>
    <t>Ukupno SVI poduzetnici  (914) u djelatnosti 10.71</t>
  </si>
  <si>
    <t>UKUPNO SVE ŽUPANIJE</t>
  </si>
  <si>
    <t>Žup.</t>
  </si>
  <si>
    <r>
      <t>Za ukupno RH -</t>
    </r>
    <r>
      <rPr>
        <b/>
        <u/>
        <sz val="9"/>
        <color theme="3" tint="-0.249977111117893"/>
        <rFont val="Arial"/>
        <family val="2"/>
        <charset val="238"/>
      </rPr>
      <t xml:space="preserve"> rang po ukupnim prihodima u 2020. g.</t>
    </r>
  </si>
  <si>
    <t>Pekar Tomo d.o.o.</t>
  </si>
  <si>
    <t>Zagrebačke pekarne Klara d.d.</t>
  </si>
  <si>
    <t>Pan-Pek d.o.o.</t>
  </si>
  <si>
    <t>Mlinar d.o.o.</t>
  </si>
  <si>
    <t>PIK d.d. Rijeka</t>
  </si>
  <si>
    <t>Tablica 3. Osnovni podaci poslovanja poduzetnika po županijama za 2020. godinu</t>
  </si>
  <si>
    <t>Bruto investicije samo u novu dugotrajnu imovinu</t>
  </si>
  <si>
    <t>Tablica 1. Osnovni financijski rezultati poslovanja poduzetnika u djelatnosti NKD 10.71 u 2020. godini</t>
  </si>
  <si>
    <t>Sjedište</t>
  </si>
  <si>
    <t>R.br.</t>
  </si>
  <si>
    <r>
      <t xml:space="preserve">Tablica 2. TOP 10 poduzetnika u razredu djelatnosti NKD 10.71 – po </t>
    </r>
    <r>
      <rPr>
        <b/>
        <u/>
        <sz val="9"/>
        <color theme="3" tint="-0.249977111117893"/>
        <rFont val="Arial"/>
        <family val="2"/>
        <charset val="238"/>
      </rPr>
      <t>ukupnim prihodima</t>
    </r>
    <r>
      <rPr>
        <b/>
        <sz val="9"/>
        <color theme="3" tint="-0.249977111117893"/>
        <rFont val="Arial"/>
        <family val="2"/>
        <charset val="238"/>
      </rPr>
      <t xml:space="preserve"> u 2020. godini</t>
    </r>
  </si>
  <si>
    <r>
      <t>Grafikon 1.  TOP 5 poduzetnika po visini</t>
    </r>
    <r>
      <rPr>
        <b/>
        <u/>
        <sz val="9"/>
        <color theme="4" tint="-0.499984740745262"/>
        <rFont val="Arial"/>
        <family val="2"/>
        <charset val="238"/>
      </rPr>
      <t xml:space="preserve"> ukupnih prihoda </t>
    </r>
    <r>
      <rPr>
        <b/>
        <sz val="9"/>
        <color theme="4" tint="-0.499984740745262"/>
        <rFont val="Arial"/>
        <family val="2"/>
        <charset val="238"/>
      </rPr>
      <t>u 2020. godini</t>
    </r>
  </si>
  <si>
    <t>Grad Zagreb</t>
  </si>
  <si>
    <t>Istarska</t>
  </si>
  <si>
    <t>Zagrebačka</t>
  </si>
  <si>
    <t>Varaždinska</t>
  </si>
  <si>
    <t>Zadarska</t>
  </si>
  <si>
    <t>Karlovačka</t>
  </si>
  <si>
    <t>Međimurska</t>
  </si>
  <si>
    <t>Splitsko-dalmatinska</t>
  </si>
  <si>
    <t>Primorsko-goranska</t>
  </si>
  <si>
    <t>Vukovarsko-srijemska</t>
  </si>
  <si>
    <t>Koprivničko-križevačka</t>
  </si>
  <si>
    <t>Osječko-baranjska</t>
  </si>
  <si>
    <t>Krapinsko-zagorska</t>
  </si>
  <si>
    <t>Bjelovarsko-bilogorska</t>
  </si>
  <si>
    <t>Brodsko-posavska</t>
  </si>
  <si>
    <t>Dubrovačko-neretvanska</t>
  </si>
  <si>
    <t>Sisačko-moslavačka</t>
  </si>
  <si>
    <t>Virovitičko-podravska</t>
  </si>
  <si>
    <t>Šibensko-kninska</t>
  </si>
  <si>
    <t>Ličko-senjska</t>
  </si>
  <si>
    <t>Požeško-slavonska</t>
  </si>
  <si>
    <r>
      <t xml:space="preserve">Tablica 4. TOP 10 poduzetnika u razredu djelatnosti NKD 10.71 – po </t>
    </r>
    <r>
      <rPr>
        <b/>
        <u/>
        <sz val="9"/>
        <color theme="3" tint="-0.249977111117893"/>
        <rFont val="Arial"/>
        <family val="2"/>
        <charset val="238"/>
      </rPr>
      <t>dobiti razdoblja</t>
    </r>
    <r>
      <rPr>
        <b/>
        <sz val="9"/>
        <color theme="3" tint="-0.249977111117893"/>
        <rFont val="Arial"/>
        <family val="2"/>
        <charset val="238"/>
      </rPr>
      <t xml:space="preserve"> u 2020. godini</t>
    </r>
  </si>
  <si>
    <t>Ukupno TOP 10 poduzetnika po dobiti razdoblja u djelatnosti 10.71</t>
  </si>
  <si>
    <t>Ukupno SVI poduzetnici (914) u djelatnosti 10.71</t>
  </si>
  <si>
    <t>Neto dobit/neto gubitak</t>
  </si>
  <si>
    <t>PEKARA DUBRAVICA d.o.o.</t>
  </si>
  <si>
    <t>EKOS PEKARNICA d.o.o.</t>
  </si>
  <si>
    <t>DON DON d.o.o.</t>
  </si>
  <si>
    <t>TVORNICA KRUHA ZADAR d.d.</t>
  </si>
  <si>
    <t>CENTAR-ŠKUDAR d.o.o.</t>
  </si>
  <si>
    <t>PEKARA MILAKOVIĆ, vl. Milaković Hrvoje</t>
  </si>
  <si>
    <t>Varaždin</t>
  </si>
  <si>
    <t>Donja Zelina</t>
  </si>
  <si>
    <t>Zadar</t>
  </si>
  <si>
    <t>Novi Golubovec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</si>
</sst>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"/>
    <numFmt numFmtId="166" formatCode="#,##0.0"/>
    <numFmt numFmtId="167" formatCode="0.0%"/>
  </numFmts>
  <fonts count="44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i/>
      <sz val="8"/>
      <color indexed="56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3" tint="-0.499984740745262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10"/>
      <color theme="4" tint="-0.499984740745262"/>
      <name val="Calibri"/>
      <family val="2"/>
      <charset val="238"/>
      <scheme val="minor"/>
    </font>
    <font>
      <b/>
      <sz val="9"/>
      <color rgb="FF003366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theme="4" tint="-0.499984740745262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i/>
      <sz val="8"/>
      <color rgb="FF17365D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b/>
      <sz val="10"/>
      <color theme="3" tint="-0.249977111117893"/>
      <name val="Calibri"/>
      <family val="2"/>
      <charset val="238"/>
      <scheme val="minor"/>
    </font>
    <font>
      <b/>
      <u/>
      <sz val="9"/>
      <color theme="3" tint="-0.249977111117893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color theme="3" tint="-0.249977111117893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b/>
      <sz val="9"/>
      <color indexed="9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u/>
      <sz val="9"/>
      <color theme="4" tint="-0.499984740745262"/>
      <name val="Arial"/>
      <family val="2"/>
      <charset val="238"/>
    </font>
    <font>
      <sz val="9"/>
      <color theme="4" tint="-0.49998474074526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3" tint="-0.24997711111789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 tint="-0.34998626667073579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5">
    <xf numFmtId="0" fontId="0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2" fillId="0" borderId="0"/>
    <xf numFmtId="0" fontId="13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9" fontId="12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Fill="1"/>
    <xf numFmtId="165" fontId="0" fillId="0" borderId="0" xfId="0" applyNumberFormat="1" applyFill="1"/>
    <xf numFmtId="164" fontId="0" fillId="0" borderId="0" xfId="0" applyNumberFormat="1" applyFill="1"/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3" fontId="9" fillId="3" borderId="1" xfId="0" applyNumberFormat="1" applyFont="1" applyFill="1" applyBorder="1" applyAlignment="1">
      <alignment horizontal="right" vertical="center"/>
    </xf>
    <xf numFmtId="0" fontId="12" fillId="0" borderId="0" xfId="5"/>
    <xf numFmtId="3" fontId="2" fillId="2" borderId="1" xfId="6" applyNumberFormat="1" applyFont="1" applyFill="1" applyBorder="1" applyAlignment="1">
      <alignment horizontal="right" vertical="center"/>
    </xf>
    <xf numFmtId="3" fontId="14" fillId="0" borderId="0" xfId="5" applyNumberFormat="1" applyFont="1" applyFill="1" applyBorder="1"/>
    <xf numFmtId="0" fontId="12" fillId="0" borderId="0" xfId="5" applyFill="1"/>
    <xf numFmtId="0" fontId="19" fillId="0" borderId="0" xfId="0" applyFont="1"/>
    <xf numFmtId="1" fontId="8" fillId="2" borderId="1" xfId="0" applyNumberFormat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right" vertical="center"/>
    </xf>
    <xf numFmtId="166" fontId="0" fillId="0" borderId="0" xfId="0" applyNumberFormat="1"/>
    <xf numFmtId="0" fontId="17" fillId="0" borderId="0" xfId="0" applyFont="1" applyAlignment="1">
      <alignment horizontal="left" vertical="center"/>
    </xf>
    <xf numFmtId="0" fontId="0" fillId="0" borderId="0" xfId="0"/>
    <xf numFmtId="0" fontId="29" fillId="0" borderId="0" xfId="0" applyFont="1"/>
    <xf numFmtId="0" fontId="0" fillId="0" borderId="0" xfId="0"/>
    <xf numFmtId="165" fontId="0" fillId="0" borderId="0" xfId="0" applyNumberFormat="1"/>
    <xf numFmtId="0" fontId="25" fillId="0" borderId="0" xfId="5" applyFont="1"/>
    <xf numFmtId="0" fontId="24" fillId="0" borderId="0" xfId="0" applyFont="1"/>
    <xf numFmtId="0" fontId="26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33" fillId="0" borderId="0" xfId="0" applyFont="1"/>
    <xf numFmtId="0" fontId="0" fillId="0" borderId="0" xfId="0"/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2" borderId="0" xfId="5" applyFont="1" applyFill="1" applyBorder="1" applyAlignment="1">
      <alignment horizontal="left" vertical="center"/>
    </xf>
    <xf numFmtId="0" fontId="7" fillId="2" borderId="8" xfId="5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right" vertical="center"/>
    </xf>
    <xf numFmtId="3" fontId="35" fillId="2" borderId="1" xfId="0" applyNumberFormat="1" applyFont="1" applyFill="1" applyBorder="1" applyAlignment="1">
      <alignment horizontal="right" vertical="center"/>
    </xf>
    <xf numFmtId="0" fontId="32" fillId="0" borderId="0" xfId="5" applyFont="1"/>
    <xf numFmtId="0" fontId="2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7" fillId="0" borderId="0" xfId="5" applyFont="1"/>
    <xf numFmtId="0" fontId="1" fillId="4" borderId="6" xfId="5" applyFont="1" applyFill="1" applyBorder="1" applyAlignment="1">
      <alignment horizontal="center" vertical="center" wrapText="1"/>
    </xf>
    <xf numFmtId="0" fontId="1" fillId="4" borderId="7" xfId="5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49" fontId="38" fillId="4" borderId="1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3" fontId="2" fillId="0" borderId="14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right" vertical="center"/>
    </xf>
    <xf numFmtId="0" fontId="37" fillId="0" borderId="0" xfId="0" applyFont="1" applyAlignment="1"/>
    <xf numFmtId="49" fontId="2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167" fontId="8" fillId="2" borderId="1" xfId="0" applyNumberFormat="1" applyFont="1" applyFill="1" applyBorder="1" applyAlignment="1">
      <alignment horizontal="center"/>
    </xf>
    <xf numFmtId="167" fontId="9" fillId="3" borderId="1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39" fillId="0" borderId="0" xfId="0" applyFont="1" applyAlignment="1"/>
    <xf numFmtId="3" fontId="1" fillId="4" borderId="2" xfId="0" applyNumberFormat="1" applyFont="1" applyFill="1" applyBorder="1" applyAlignment="1">
      <alignment horizontal="right" vertical="center" wrapText="1"/>
    </xf>
    <xf numFmtId="166" fontId="1" fillId="4" borderId="2" xfId="0" applyNumberFormat="1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right" vertical="center" wrapText="1"/>
    </xf>
    <xf numFmtId="0" fontId="22" fillId="5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left" vertical="center" wrapText="1"/>
    </xf>
    <xf numFmtId="3" fontId="23" fillId="5" borderId="1" xfId="0" applyNumberFormat="1" applyFont="1" applyFill="1" applyBorder="1" applyAlignment="1">
      <alignment horizontal="right" vertical="center" wrapText="1"/>
    </xf>
    <xf numFmtId="3" fontId="3" fillId="5" borderId="1" xfId="0" applyNumberFormat="1" applyFont="1" applyFill="1" applyBorder="1" applyAlignment="1">
      <alignment horizontal="right" vertical="center" wrapText="1"/>
    </xf>
    <xf numFmtId="167" fontId="18" fillId="6" borderId="20" xfId="0" applyNumberFormat="1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  <xf numFmtId="3" fontId="1" fillId="4" borderId="4" xfId="0" applyNumberFormat="1" applyFont="1" applyFill="1" applyBorder="1" applyAlignment="1">
      <alignment horizontal="right" vertical="center" wrapText="1"/>
    </xf>
    <xf numFmtId="3" fontId="18" fillId="0" borderId="11" xfId="0" applyNumberFormat="1" applyFont="1" applyBorder="1" applyAlignment="1">
      <alignment horizontal="right" vertical="center"/>
    </xf>
    <xf numFmtId="166" fontId="18" fillId="0" borderId="11" xfId="0" applyNumberFormat="1" applyFont="1" applyFill="1" applyBorder="1" applyAlignment="1">
      <alignment horizontal="right" vertical="center"/>
    </xf>
    <xf numFmtId="3" fontId="24" fillId="0" borderId="11" xfId="0" applyNumberFormat="1" applyFont="1" applyBorder="1" applyAlignment="1">
      <alignment horizontal="right" vertical="center"/>
    </xf>
    <xf numFmtId="3" fontId="3" fillId="5" borderId="20" xfId="0" applyNumberFormat="1" applyFont="1" applyFill="1" applyBorder="1" applyAlignment="1">
      <alignment horizontal="right" vertical="center" wrapText="1"/>
    </xf>
    <xf numFmtId="167" fontId="18" fillId="6" borderId="22" xfId="0" applyNumberFormat="1" applyFont="1" applyFill="1" applyBorder="1" applyAlignment="1">
      <alignment horizontal="center" vertical="center"/>
    </xf>
    <xf numFmtId="167" fontId="18" fillId="6" borderId="5" xfId="0" applyNumberFormat="1" applyFont="1" applyFill="1" applyBorder="1" applyAlignment="1">
      <alignment horizontal="center" vertical="center"/>
    </xf>
    <xf numFmtId="167" fontId="18" fillId="6" borderId="23" xfId="0" applyNumberFormat="1" applyFont="1" applyFill="1" applyBorder="1" applyAlignment="1">
      <alignment horizontal="center" vertical="center"/>
    </xf>
    <xf numFmtId="167" fontId="1" fillId="4" borderId="2" xfId="0" applyNumberFormat="1" applyFont="1" applyFill="1" applyBorder="1" applyAlignment="1">
      <alignment horizontal="center" vertical="center" wrapText="1"/>
    </xf>
    <xf numFmtId="167" fontId="18" fillId="6" borderId="24" xfId="0" applyNumberFormat="1" applyFont="1" applyFill="1" applyBorder="1" applyAlignment="1">
      <alignment horizontal="center" vertical="center"/>
    </xf>
    <xf numFmtId="3" fontId="18" fillId="0" borderId="25" xfId="0" applyNumberFormat="1" applyFont="1" applyBorder="1" applyAlignment="1">
      <alignment horizontal="right" vertical="center"/>
    </xf>
    <xf numFmtId="3" fontId="18" fillId="0" borderId="26" xfId="0" applyNumberFormat="1" applyFont="1" applyBorder="1" applyAlignment="1">
      <alignment horizontal="right" vertical="center"/>
    </xf>
    <xf numFmtId="166" fontId="18" fillId="0" borderId="2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1" fillId="4" borderId="20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0" fillId="0" borderId="0" xfId="0"/>
    <xf numFmtId="0" fontId="27" fillId="0" borderId="0" xfId="0" applyFont="1" applyBorder="1" applyAlignment="1">
      <alignment horizontal="right" vertical="center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20" fillId="7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6" fillId="0" borderId="0" xfId="5" applyFont="1" applyAlignment="1"/>
    <xf numFmtId="0" fontId="36" fillId="0" borderId="0" xfId="0" applyFont="1" applyAlignment="1"/>
    <xf numFmtId="0" fontId="39" fillId="0" borderId="0" xfId="4" applyFont="1" applyAlignment="1"/>
    <xf numFmtId="0" fontId="41" fillId="0" borderId="0" xfId="0" applyFont="1" applyAlignment="1"/>
    <xf numFmtId="0" fontId="27" fillId="0" borderId="9" xfId="5" applyFont="1" applyBorder="1" applyAlignment="1">
      <alignment horizontal="right" vertical="center"/>
    </xf>
    <xf numFmtId="0" fontId="27" fillId="0" borderId="9" xfId="0" applyFont="1" applyBorder="1" applyAlignment="1">
      <alignment horizontal="right" vertical="center"/>
    </xf>
    <xf numFmtId="0" fontId="25" fillId="0" borderId="0" xfId="5" applyFont="1" applyAlignment="1"/>
    <xf numFmtId="0" fontId="0" fillId="0" borderId="0" xfId="0" applyAlignment="1"/>
    <xf numFmtId="0" fontId="25" fillId="0" borderId="0" xfId="0" applyFont="1" applyBorder="1" applyAlignment="1">
      <alignment horizontal="right" vertical="center"/>
    </xf>
    <xf numFmtId="0" fontId="0" fillId="0" borderId="0" xfId="0" applyBorder="1" applyAlignment="1"/>
    <xf numFmtId="3" fontId="1" fillId="4" borderId="1" xfId="0" applyNumberFormat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textRotation="90"/>
    </xf>
    <xf numFmtId="0" fontId="21" fillId="4" borderId="1" xfId="0" applyFont="1" applyFill="1" applyBorder="1" applyAlignment="1">
      <alignment horizontal="center" textRotation="90"/>
    </xf>
    <xf numFmtId="0" fontId="42" fillId="0" borderId="1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horizontal="right" vertical="center"/>
    </xf>
  </cellXfs>
  <cellStyles count="15">
    <cellStyle name="Normal 2" xfId="7"/>
    <cellStyle name="Normal 3" xfId="8"/>
    <cellStyle name="Normalno" xfId="0" builtinId="0"/>
    <cellStyle name="Normalno 2" xfId="2"/>
    <cellStyle name="Normalno 2 2" xfId="6"/>
    <cellStyle name="Normalno 2 3" xfId="9"/>
    <cellStyle name="Normalno 3" xfId="1"/>
    <cellStyle name="Normalno 3 2" xfId="4"/>
    <cellStyle name="Normalno 3 3" xfId="10"/>
    <cellStyle name="Normalno 4" xfId="3"/>
    <cellStyle name="Normalno 4 2" xfId="5"/>
    <cellStyle name="Normalno 5" xfId="11"/>
    <cellStyle name="Normalno 6" xfId="12"/>
    <cellStyle name="Normalno 7" xfId="13"/>
    <cellStyle name="Postotak 2" xfId="14"/>
  </cellStyles>
  <dxfs count="0"/>
  <tableStyles count="0" defaultTableStyle="TableStyleMedium2" defaultPivotStyle="PivotStyleLight16"/>
  <colors>
    <mruColors>
      <color rgb="FFF0F4DA"/>
      <color rgb="FF0000FF"/>
      <color rgb="FFF8EDEC"/>
      <color rgb="FF0033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0"/>
      <c:depthPercent val="10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9.8119633163342657E-2"/>
          <c:y val="4.0967655966081158E-2"/>
          <c:w val="0.88897906820645967"/>
          <c:h val="0.8623399152029073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Ukupni prihodi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'Grafikon 1'!$B$5:$F$5</c:f>
              <c:strCache>
                <c:ptCount val="5"/>
                <c:pt idx="0">
                  <c:v>Pekar Tomo d.o.o.</c:v>
                </c:pt>
                <c:pt idx="1">
                  <c:v>PIK d.d. Rijeka</c:v>
                </c:pt>
                <c:pt idx="2">
                  <c:v>Zagrebačke pekarne Klara d.d.</c:v>
                </c:pt>
                <c:pt idx="3">
                  <c:v>Pan-Pek d.o.o.</c:v>
                </c:pt>
                <c:pt idx="4">
                  <c:v>Mlinar d.o.o.</c:v>
                </c:pt>
              </c:strCache>
            </c:strRef>
          </c:cat>
          <c:val>
            <c:numRef>
              <c:f>'Grafikon 1'!$B$6:$F$6</c:f>
              <c:numCache>
                <c:formatCode>#,##0</c:formatCode>
                <c:ptCount val="5"/>
                <c:pt idx="0">
                  <c:v>140317.10800000001</c:v>
                </c:pt>
                <c:pt idx="1">
                  <c:v>144008.27799999999</c:v>
                </c:pt>
                <c:pt idx="2">
                  <c:v>220349.12299999999</c:v>
                </c:pt>
                <c:pt idx="3">
                  <c:v>256093.49799999999</c:v>
                </c:pt>
                <c:pt idx="4">
                  <c:v>579068.31599999999</c:v>
                </c:pt>
              </c:numCache>
            </c:numRef>
          </c:val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Dobit razdoblja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'Grafikon 1'!$B$5:$F$5</c:f>
              <c:strCache>
                <c:ptCount val="5"/>
                <c:pt idx="0">
                  <c:v>Pekar Tomo d.o.o.</c:v>
                </c:pt>
                <c:pt idx="1">
                  <c:v>PIK d.d. Rijeka</c:v>
                </c:pt>
                <c:pt idx="2">
                  <c:v>Zagrebačke pekarne Klara d.d.</c:v>
                </c:pt>
                <c:pt idx="3">
                  <c:v>Pan-Pek d.o.o.</c:v>
                </c:pt>
                <c:pt idx="4">
                  <c:v>Mlinar d.o.o.</c:v>
                </c:pt>
              </c:strCache>
            </c:strRef>
          </c:cat>
          <c:val>
            <c:numRef>
              <c:f>'Grafikon 1'!$B$7:$F$7</c:f>
              <c:numCache>
                <c:formatCode>#,##0</c:formatCode>
                <c:ptCount val="5"/>
                <c:pt idx="0">
                  <c:v>1245.8420000000001</c:v>
                </c:pt>
                <c:pt idx="2">
                  <c:v>38807.947999999997</c:v>
                </c:pt>
                <c:pt idx="3">
                  <c:v>9485.8960000000006</c:v>
                </c:pt>
                <c:pt idx="4">
                  <c:v>26715.141</c:v>
                </c:pt>
              </c:numCache>
            </c:numRef>
          </c:val>
        </c:ser>
        <c:ser>
          <c:idx val="2"/>
          <c:order val="2"/>
          <c:tx>
            <c:strRef>
              <c:f>'Grafikon 1'!$A$8</c:f>
              <c:strCache>
                <c:ptCount val="1"/>
                <c:pt idx="0">
                  <c:v>Gubitak razdoblja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'Grafikon 1'!$B$5:$F$5</c:f>
              <c:strCache>
                <c:ptCount val="5"/>
                <c:pt idx="0">
                  <c:v>Pekar Tomo d.o.o.</c:v>
                </c:pt>
                <c:pt idx="1">
                  <c:v>PIK d.d. Rijeka</c:v>
                </c:pt>
                <c:pt idx="2">
                  <c:v>Zagrebačke pekarne Klara d.d.</c:v>
                </c:pt>
                <c:pt idx="3">
                  <c:v>Pan-Pek d.o.o.</c:v>
                </c:pt>
                <c:pt idx="4">
                  <c:v>Mlinar d.o.o.</c:v>
                </c:pt>
              </c:strCache>
            </c:strRef>
          </c:cat>
          <c:val>
            <c:numRef>
              <c:f>'Grafikon 1'!$B$8:$F$8</c:f>
              <c:numCache>
                <c:formatCode>#,##0</c:formatCode>
                <c:ptCount val="5"/>
                <c:pt idx="1">
                  <c:v>-7745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6094336"/>
        <c:axId val="176257216"/>
        <c:axId val="0"/>
      </c:bar3DChart>
      <c:catAx>
        <c:axId val="2060943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76257216"/>
        <c:crosses val="autoZero"/>
        <c:auto val="1"/>
        <c:lblAlgn val="ctr"/>
        <c:lblOffset val="100"/>
        <c:noMultiLvlLbl val="0"/>
      </c:catAx>
      <c:valAx>
        <c:axId val="176257216"/>
        <c:scaling>
          <c:orientation val="minMax"/>
          <c:min val="-50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06094336"/>
        <c:crosses val="autoZero"/>
        <c:crossBetween val="between"/>
        <c:majorUnit val="100000"/>
      </c:valAx>
    </c:plotArea>
    <c:legend>
      <c:legendPos val="t"/>
      <c:layout>
        <c:manualLayout>
          <c:xMode val="edge"/>
          <c:yMode val="edge"/>
          <c:x val="0.21621505237950936"/>
          <c:y val="0.12166186543755202"/>
          <c:w val="0.5238674504903541"/>
          <c:h val="6.4835477882337872E-2"/>
        </c:manualLayout>
      </c:layout>
      <c:overlay val="0"/>
      <c:txPr>
        <a:bodyPr/>
        <a:lstStyle/>
        <a:p>
          <a:pPr>
            <a:defRPr sz="9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95251</xdr:rowOff>
    </xdr:from>
    <xdr:to>
      <xdr:col>0</xdr:col>
      <xdr:colOff>1276350</xdr:colOff>
      <xdr:row>1</xdr:row>
      <xdr:rowOff>161925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95251"/>
          <a:ext cx="1152524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0</xdr:row>
      <xdr:rowOff>95250</xdr:rowOff>
    </xdr:from>
    <xdr:to>
      <xdr:col>1</xdr:col>
      <xdr:colOff>866774</xdr:colOff>
      <xdr:row>1</xdr:row>
      <xdr:rowOff>142875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8" y="95250"/>
          <a:ext cx="1143001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85725</xdr:rowOff>
    </xdr:from>
    <xdr:to>
      <xdr:col>1</xdr:col>
      <xdr:colOff>152399</xdr:colOff>
      <xdr:row>1</xdr:row>
      <xdr:rowOff>133350</xdr:rowOff>
    </xdr:to>
    <xdr:pic>
      <xdr:nvPicPr>
        <xdr:cNvPr id="3" name="Slika 4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85725"/>
          <a:ext cx="1076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349248</xdr:colOff>
      <xdr:row>3</xdr:row>
      <xdr:rowOff>150813</xdr:rowOff>
    </xdr:from>
    <xdr:to>
      <xdr:col>16</xdr:col>
      <xdr:colOff>388936</xdr:colOff>
      <xdr:row>14</xdr:row>
      <xdr:rowOff>103188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0</xdr:col>
      <xdr:colOff>0</xdr:colOff>
      <xdr:row>1</xdr:row>
      <xdr:rowOff>171450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123826</xdr:colOff>
      <xdr:row>0</xdr:row>
      <xdr:rowOff>95251</xdr:rowOff>
    </xdr:from>
    <xdr:to>
      <xdr:col>2</xdr:col>
      <xdr:colOff>381000</xdr:colOff>
      <xdr:row>1</xdr:row>
      <xdr:rowOff>133351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95251"/>
          <a:ext cx="109537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0</xdr:row>
      <xdr:rowOff>76200</xdr:rowOff>
    </xdr:from>
    <xdr:to>
      <xdr:col>2</xdr:col>
      <xdr:colOff>66675</xdr:colOff>
      <xdr:row>1</xdr:row>
      <xdr:rowOff>171450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76200"/>
          <a:ext cx="1190626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workbookViewId="0">
      <selection activeCell="B1" sqref="B1"/>
    </sheetView>
  </sheetViews>
  <sheetFormatPr defaultRowHeight="15" x14ac:dyDescent="0.25"/>
  <cols>
    <col min="1" max="1" width="53.42578125" bestFit="1" customWidth="1"/>
    <col min="2" max="3" width="13.7109375" customWidth="1"/>
    <col min="4" max="4" width="7.7109375" customWidth="1"/>
  </cols>
  <sheetData>
    <row r="3" spans="1:9" s="24" customFormat="1" x14ac:dyDescent="0.25">
      <c r="A3" s="69" t="s">
        <v>90</v>
      </c>
      <c r="B3" s="61"/>
      <c r="C3" s="61"/>
      <c r="D3" s="61"/>
    </row>
    <row r="4" spans="1:9" x14ac:dyDescent="0.25">
      <c r="A4" s="101" t="s">
        <v>51</v>
      </c>
      <c r="B4" s="101"/>
      <c r="C4" s="101"/>
      <c r="D4" s="101"/>
    </row>
    <row r="5" spans="1:9" x14ac:dyDescent="0.25">
      <c r="A5" s="47" t="s">
        <v>1</v>
      </c>
      <c r="B5" s="48" t="s">
        <v>59</v>
      </c>
      <c r="C5" s="48" t="s">
        <v>73</v>
      </c>
      <c r="D5" s="48" t="s">
        <v>2</v>
      </c>
      <c r="E5" s="1"/>
    </row>
    <row r="6" spans="1:9" x14ac:dyDescent="0.25">
      <c r="A6" s="55" t="s">
        <v>3</v>
      </c>
      <c r="B6" s="56"/>
      <c r="C6" s="56">
        <v>914</v>
      </c>
      <c r="D6" s="57" t="s">
        <v>4</v>
      </c>
      <c r="E6" s="1"/>
    </row>
    <row r="7" spans="1:9" x14ac:dyDescent="0.25">
      <c r="A7" s="55" t="s">
        <v>5</v>
      </c>
      <c r="B7" s="56">
        <v>591</v>
      </c>
      <c r="C7" s="56">
        <v>515</v>
      </c>
      <c r="D7" s="57">
        <v>87.140439932318102</v>
      </c>
      <c r="E7" s="2"/>
      <c r="F7" s="98"/>
      <c r="G7" s="20"/>
      <c r="I7" s="5"/>
    </row>
    <row r="8" spans="1:9" x14ac:dyDescent="0.25">
      <c r="A8" s="55" t="s">
        <v>6</v>
      </c>
      <c r="B8" s="56">
        <v>258</v>
      </c>
      <c r="C8" s="56">
        <v>399</v>
      </c>
      <c r="D8" s="57">
        <v>154.6511627906977</v>
      </c>
      <c r="E8" s="2"/>
      <c r="F8" s="98"/>
    </row>
    <row r="9" spans="1:9" x14ac:dyDescent="0.25">
      <c r="A9" s="55" t="s">
        <v>7</v>
      </c>
      <c r="B9" s="56">
        <v>15433</v>
      </c>
      <c r="C9" s="56">
        <v>15121</v>
      </c>
      <c r="D9" s="57">
        <v>97.978358063889075</v>
      </c>
      <c r="E9" s="3"/>
      <c r="F9" s="98"/>
    </row>
    <row r="10" spans="1:9" ht="15" customHeight="1" x14ac:dyDescent="0.25">
      <c r="A10" s="44" t="s">
        <v>8</v>
      </c>
      <c r="B10" s="49">
        <v>4745244.2529999996</v>
      </c>
      <c r="C10" s="49">
        <v>4453895.4919999996</v>
      </c>
      <c r="D10" s="50">
        <v>93.860194639805826</v>
      </c>
      <c r="E10" s="1"/>
      <c r="F10" s="98"/>
    </row>
    <row r="11" spans="1:9" x14ac:dyDescent="0.25">
      <c r="A11" s="39" t="s">
        <v>9</v>
      </c>
      <c r="B11" s="51">
        <v>4546743.2110000001</v>
      </c>
      <c r="C11" s="51">
        <v>4342845.5880000005</v>
      </c>
      <c r="D11" s="52">
        <v>95.515523671829385</v>
      </c>
      <c r="E11" s="1"/>
      <c r="F11" s="98"/>
    </row>
    <row r="12" spans="1:9" x14ac:dyDescent="0.25">
      <c r="A12" s="39" t="s">
        <v>10</v>
      </c>
      <c r="B12" s="51">
        <v>246180.837</v>
      </c>
      <c r="C12" s="51">
        <v>193009.367</v>
      </c>
      <c r="D12" s="52">
        <v>78.40145859931414</v>
      </c>
      <c r="E12" s="1"/>
      <c r="F12" s="98"/>
    </row>
    <row r="13" spans="1:9" x14ac:dyDescent="0.25">
      <c r="A13" s="39" t="s">
        <v>11</v>
      </c>
      <c r="B13" s="51">
        <v>47679.794999999998</v>
      </c>
      <c r="C13" s="51">
        <v>81959.463000000003</v>
      </c>
      <c r="D13" s="52">
        <v>171.89558596046817</v>
      </c>
      <c r="E13" s="1"/>
      <c r="F13" s="98"/>
    </row>
    <row r="14" spans="1:9" x14ac:dyDescent="0.25">
      <c r="A14" s="39" t="s">
        <v>12</v>
      </c>
      <c r="B14" s="51">
        <v>26023.277999999998</v>
      </c>
      <c r="C14" s="51">
        <v>14969.289000000001</v>
      </c>
      <c r="D14" s="52">
        <v>57.52268795652877</v>
      </c>
      <c r="E14" s="1"/>
      <c r="F14" s="98"/>
    </row>
    <row r="15" spans="1:9" x14ac:dyDescent="0.25">
      <c r="A15" s="39" t="s">
        <v>13</v>
      </c>
      <c r="B15" s="51">
        <v>220197.99299999999</v>
      </c>
      <c r="C15" s="51">
        <v>178120.35200000001</v>
      </c>
      <c r="D15" s="52">
        <v>80.890997040104722</v>
      </c>
      <c r="E15" s="1"/>
      <c r="F15" s="98"/>
    </row>
    <row r="16" spans="1:9" x14ac:dyDescent="0.25">
      <c r="A16" s="39" t="s">
        <v>14</v>
      </c>
      <c r="B16" s="51">
        <v>47720.228999999999</v>
      </c>
      <c r="C16" s="51">
        <v>82039.736999999994</v>
      </c>
      <c r="D16" s="52">
        <v>171.91815445814393</v>
      </c>
      <c r="E16" s="1"/>
      <c r="F16" s="98"/>
    </row>
    <row r="17" spans="1:6" x14ac:dyDescent="0.25">
      <c r="A17" s="40" t="s">
        <v>19</v>
      </c>
      <c r="B17" s="53">
        <v>172477.764</v>
      </c>
      <c r="C17" s="53">
        <v>96080.615000000005</v>
      </c>
      <c r="D17" s="54">
        <v>55.706088003320829</v>
      </c>
      <c r="E17" s="1"/>
      <c r="F17" s="98"/>
    </row>
    <row r="18" spans="1:6" x14ac:dyDescent="0.25">
      <c r="A18" s="39" t="s">
        <v>16</v>
      </c>
      <c r="B18" s="51">
        <v>174304.38500000001</v>
      </c>
      <c r="C18" s="51">
        <v>195769.45800000001</v>
      </c>
      <c r="D18" s="52">
        <v>112.3147062536608</v>
      </c>
      <c r="E18" s="1"/>
      <c r="F18" s="98"/>
    </row>
    <row r="19" spans="1:6" x14ac:dyDescent="0.25">
      <c r="A19" s="39" t="s">
        <v>17</v>
      </c>
      <c r="B19" s="51">
        <v>122956.405</v>
      </c>
      <c r="C19" s="51">
        <v>155776.976</v>
      </c>
      <c r="D19" s="52">
        <v>126.69285182825571</v>
      </c>
      <c r="E19" s="1"/>
      <c r="F19" s="98"/>
    </row>
    <row r="20" spans="1:6" x14ac:dyDescent="0.25">
      <c r="A20" s="39" t="s">
        <v>18</v>
      </c>
      <c r="B20" s="51">
        <v>51347.98</v>
      </c>
      <c r="C20" s="51">
        <v>39992.482000000004</v>
      </c>
      <c r="D20" s="52">
        <v>77.885209895306502</v>
      </c>
      <c r="E20" s="1"/>
      <c r="F20" s="98"/>
    </row>
    <row r="21" spans="1:6" x14ac:dyDescent="0.25">
      <c r="A21" s="39" t="s">
        <v>89</v>
      </c>
      <c r="B21" s="51">
        <v>75531.448000000004</v>
      </c>
      <c r="C21" s="51">
        <v>40124.947999999997</v>
      </c>
      <c r="D21" s="52">
        <v>53.123498969594749</v>
      </c>
      <c r="F21" s="98"/>
    </row>
    <row r="22" spans="1:6" x14ac:dyDescent="0.25">
      <c r="A22" s="58" t="s">
        <v>15</v>
      </c>
      <c r="B22" s="59">
        <v>4389.4430765243314</v>
      </c>
      <c r="C22" s="59">
        <v>4450.2136542997596</v>
      </c>
      <c r="D22" s="60">
        <v>101.38447125787874</v>
      </c>
      <c r="F22" s="98"/>
    </row>
    <row r="23" spans="1:6" x14ac:dyDescent="0.25">
      <c r="A23" s="4" t="s">
        <v>71</v>
      </c>
    </row>
  </sheetData>
  <mergeCells count="1">
    <mergeCell ref="A4:D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1"/>
  <sheetViews>
    <sheetView workbookViewId="0">
      <selection activeCell="E7" sqref="E7"/>
    </sheetView>
  </sheetViews>
  <sheetFormatPr defaultRowHeight="15" x14ac:dyDescent="0.25"/>
  <cols>
    <col min="1" max="1" width="5" style="6" customWidth="1"/>
    <col min="2" max="2" width="13.5703125" style="6" customWidth="1"/>
    <col min="3" max="3" width="39.85546875" style="6" customWidth="1"/>
    <col min="4" max="4" width="8.85546875" style="6" bestFit="1" customWidth="1"/>
    <col min="5" max="5" width="13.42578125" style="6" customWidth="1"/>
    <col min="6" max="6" width="13.5703125" style="6" customWidth="1"/>
    <col min="7" max="16384" width="9.140625" style="6"/>
  </cols>
  <sheetData>
    <row r="3" spans="1:10" s="26" customFormat="1" ht="12.75" x14ac:dyDescent="0.2">
      <c r="A3" s="68" t="s">
        <v>93</v>
      </c>
      <c r="B3" s="25"/>
      <c r="C3" s="25"/>
      <c r="D3" s="25"/>
      <c r="E3" s="25"/>
    </row>
    <row r="4" spans="1:10" s="12" customFormat="1" ht="12.75" x14ac:dyDescent="0.2">
      <c r="A4" s="102" t="s">
        <v>54</v>
      </c>
      <c r="B4" s="103"/>
      <c r="C4" s="103"/>
      <c r="D4" s="103"/>
      <c r="E4" s="103"/>
      <c r="F4" s="103"/>
    </row>
    <row r="5" spans="1:10" ht="22.5" x14ac:dyDescent="0.25">
      <c r="A5" s="46" t="s">
        <v>92</v>
      </c>
      <c r="B5" s="46" t="s">
        <v>20</v>
      </c>
      <c r="C5" s="46" t="s">
        <v>21</v>
      </c>
      <c r="D5" s="46" t="s">
        <v>91</v>
      </c>
      <c r="E5" s="46" t="s">
        <v>8</v>
      </c>
      <c r="F5" s="46" t="s">
        <v>57</v>
      </c>
      <c r="H5" s="17"/>
      <c r="I5" s="17"/>
      <c r="J5" s="17"/>
    </row>
    <row r="6" spans="1:10" ht="15" customHeight="1" x14ac:dyDescent="0.25">
      <c r="A6" s="62" t="s">
        <v>22</v>
      </c>
      <c r="B6" s="63">
        <v>62296711978</v>
      </c>
      <c r="C6" s="13" t="s">
        <v>55</v>
      </c>
      <c r="D6" s="65" t="s">
        <v>65</v>
      </c>
      <c r="E6" s="14">
        <v>579068.31599999999</v>
      </c>
      <c r="F6" s="66">
        <f>E6/$E$17</f>
        <v>0.13001389840424213</v>
      </c>
      <c r="G6" s="15"/>
      <c r="I6" s="17"/>
      <c r="J6" s="17"/>
    </row>
    <row r="7" spans="1:10" ht="15" customHeight="1" x14ac:dyDescent="0.25">
      <c r="A7" s="62" t="s">
        <v>23</v>
      </c>
      <c r="B7" s="63">
        <v>58203211592</v>
      </c>
      <c r="C7" s="13" t="s">
        <v>52</v>
      </c>
      <c r="D7" s="65" t="s">
        <v>65</v>
      </c>
      <c r="E7" s="14">
        <v>256093.49799999999</v>
      </c>
      <c r="F7" s="66">
        <f>E7/$E$17</f>
        <v>5.7498766744749658E-2</v>
      </c>
      <c r="G7" s="15"/>
      <c r="H7" s="17"/>
      <c r="I7" s="17"/>
      <c r="J7" s="17"/>
    </row>
    <row r="8" spans="1:10" ht="15" customHeight="1" x14ac:dyDescent="0.25">
      <c r="A8" s="62" t="s">
        <v>24</v>
      </c>
      <c r="B8" s="64">
        <v>76842508189</v>
      </c>
      <c r="C8" s="13" t="s">
        <v>76</v>
      </c>
      <c r="D8" s="65" t="s">
        <v>65</v>
      </c>
      <c r="E8" s="14">
        <v>220349.12299999999</v>
      </c>
      <c r="F8" s="66">
        <f>E8/$E$17</f>
        <v>4.9473348307293427E-2</v>
      </c>
      <c r="G8" s="15"/>
      <c r="H8" s="17"/>
      <c r="I8" s="17"/>
      <c r="J8" s="17"/>
    </row>
    <row r="9" spans="1:10" ht="15" customHeight="1" x14ac:dyDescent="0.25">
      <c r="A9" s="62" t="s">
        <v>25</v>
      </c>
      <c r="B9" s="63">
        <v>40174736344</v>
      </c>
      <c r="C9" s="13" t="s">
        <v>64</v>
      </c>
      <c r="D9" s="65" t="s">
        <v>68</v>
      </c>
      <c r="E9" s="14">
        <v>144008.27799999999</v>
      </c>
      <c r="F9" s="66">
        <f t="shared" ref="F9:F17" si="0">E9/$E$17</f>
        <v>3.2333106661048709E-2</v>
      </c>
      <c r="G9" s="15"/>
      <c r="H9" s="17"/>
      <c r="I9" s="17"/>
      <c r="J9" s="17"/>
    </row>
    <row r="10" spans="1:10" ht="15" customHeight="1" x14ac:dyDescent="0.25">
      <c r="A10" s="62" t="s">
        <v>26</v>
      </c>
      <c r="B10" s="63">
        <v>26641815251</v>
      </c>
      <c r="C10" s="13" t="s">
        <v>56</v>
      </c>
      <c r="D10" s="65" t="s">
        <v>67</v>
      </c>
      <c r="E10" s="14">
        <v>140317.10800000001</v>
      </c>
      <c r="F10" s="66">
        <f>E10/$E$17</f>
        <v>3.150435573803536E-2</v>
      </c>
      <c r="G10" s="15"/>
      <c r="H10" s="17"/>
      <c r="I10" s="17"/>
      <c r="J10" s="17"/>
    </row>
    <row r="11" spans="1:10" ht="15" customHeight="1" x14ac:dyDescent="0.25">
      <c r="A11" s="62" t="s">
        <v>33</v>
      </c>
      <c r="B11" s="63" t="s">
        <v>34</v>
      </c>
      <c r="C11" s="13" t="s">
        <v>61</v>
      </c>
      <c r="D11" s="65" t="s">
        <v>65</v>
      </c>
      <c r="E11" s="14">
        <v>135389.266</v>
      </c>
      <c r="F11" s="66">
        <f>E11/$E$17</f>
        <v>3.0397944056654129E-2</v>
      </c>
      <c r="G11" s="15"/>
      <c r="H11" s="17"/>
      <c r="I11" s="17"/>
      <c r="J11" s="17"/>
    </row>
    <row r="12" spans="1:10" ht="15" customHeight="1" x14ac:dyDescent="0.25">
      <c r="A12" s="62" t="s">
        <v>35</v>
      </c>
      <c r="B12" s="63">
        <v>50691424765</v>
      </c>
      <c r="C12" s="13" t="s">
        <v>77</v>
      </c>
      <c r="D12" s="65" t="s">
        <v>78</v>
      </c>
      <c r="E12" s="14">
        <v>129790.084</v>
      </c>
      <c r="F12" s="66">
        <f t="shared" si="0"/>
        <v>2.9140801402530982E-2</v>
      </c>
      <c r="G12" s="15"/>
      <c r="H12" s="17"/>
      <c r="I12" s="17"/>
      <c r="J12" s="17"/>
    </row>
    <row r="13" spans="1:10" ht="15" customHeight="1" x14ac:dyDescent="0.25">
      <c r="A13" s="62" t="s">
        <v>36</v>
      </c>
      <c r="B13" s="63">
        <v>88148846119</v>
      </c>
      <c r="C13" s="13" t="s">
        <v>62</v>
      </c>
      <c r="D13" s="65" t="s">
        <v>66</v>
      </c>
      <c r="E13" s="14">
        <v>127505.912</v>
      </c>
      <c r="F13" s="66">
        <f t="shared" si="0"/>
        <v>2.8627953266757971E-2</v>
      </c>
      <c r="G13" s="15"/>
      <c r="H13" s="17"/>
      <c r="I13" s="17"/>
      <c r="J13" s="17"/>
    </row>
    <row r="14" spans="1:10" ht="15" customHeight="1" x14ac:dyDescent="0.25">
      <c r="A14" s="62" t="s">
        <v>37</v>
      </c>
      <c r="B14" s="63">
        <v>67289965400</v>
      </c>
      <c r="C14" s="13" t="s">
        <v>63</v>
      </c>
      <c r="D14" s="65" t="s">
        <v>67</v>
      </c>
      <c r="E14" s="14">
        <v>115309.8</v>
      </c>
      <c r="F14" s="66">
        <f t="shared" si="0"/>
        <v>2.5889651027312433E-2</v>
      </c>
      <c r="G14" s="15"/>
      <c r="H14" s="17"/>
      <c r="I14" s="17"/>
      <c r="J14" s="17"/>
    </row>
    <row r="15" spans="1:10" ht="15" customHeight="1" x14ac:dyDescent="0.25">
      <c r="A15" s="62" t="s">
        <v>38</v>
      </c>
      <c r="B15" s="63">
        <v>13980940042</v>
      </c>
      <c r="C15" s="13" t="s">
        <v>70</v>
      </c>
      <c r="D15" s="65" t="s">
        <v>69</v>
      </c>
      <c r="E15" s="14">
        <v>109178.068</v>
      </c>
      <c r="F15" s="66">
        <f t="shared" si="0"/>
        <v>2.451293888599396E-2</v>
      </c>
      <c r="G15" s="15"/>
      <c r="H15" s="17"/>
      <c r="I15" s="17"/>
      <c r="J15" s="17"/>
    </row>
    <row r="16" spans="1:10" ht="15" customHeight="1" x14ac:dyDescent="0.25">
      <c r="A16" s="104" t="s">
        <v>58</v>
      </c>
      <c r="B16" s="105"/>
      <c r="C16" s="105"/>
      <c r="D16" s="105"/>
      <c r="E16" s="7">
        <f t="shared" ref="E16" si="1">SUM(E6:E15)</f>
        <v>1957009.453</v>
      </c>
      <c r="F16" s="67">
        <f t="shared" si="0"/>
        <v>0.43939276449461878</v>
      </c>
      <c r="G16" s="15"/>
      <c r="H16" s="17"/>
      <c r="I16" s="17"/>
      <c r="J16" s="17"/>
    </row>
    <row r="17" spans="1:8" ht="15" customHeight="1" x14ac:dyDescent="0.25">
      <c r="A17" s="106" t="s">
        <v>79</v>
      </c>
      <c r="B17" s="107"/>
      <c r="C17" s="107"/>
      <c r="D17" s="107"/>
      <c r="E17" s="7">
        <v>4453895.4919999996</v>
      </c>
      <c r="F17" s="67">
        <f t="shared" si="0"/>
        <v>1</v>
      </c>
      <c r="G17" s="15"/>
    </row>
    <row r="18" spans="1:8" x14ac:dyDescent="0.25">
      <c r="A18" s="23" t="s">
        <v>72</v>
      </c>
      <c r="F18" s="15"/>
    </row>
    <row r="19" spans="1:8" x14ac:dyDescent="0.25">
      <c r="G19" s="17"/>
      <c r="H19" s="17"/>
    </row>
    <row r="20" spans="1:8" x14ac:dyDescent="0.25">
      <c r="G20" s="17"/>
      <c r="H20" s="17"/>
    </row>
    <row r="21" spans="1:8" x14ac:dyDescent="0.25">
      <c r="G21" s="17"/>
      <c r="H21" s="17"/>
    </row>
  </sheetData>
  <mergeCells count="3">
    <mergeCell ref="A4:F4"/>
    <mergeCell ref="A16:D16"/>
    <mergeCell ref="A17:D1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1"/>
  <sheetViews>
    <sheetView zoomScaleNormal="100" workbookViewId="0">
      <selection activeCell="A14" sqref="A14"/>
    </sheetView>
  </sheetViews>
  <sheetFormatPr defaultRowHeight="15" x14ac:dyDescent="0.25"/>
  <cols>
    <col min="1" max="1" width="15.7109375" style="8" customWidth="1"/>
    <col min="2" max="2" width="13.5703125" style="8" customWidth="1"/>
    <col min="3" max="3" width="12.140625" style="8" customWidth="1"/>
    <col min="4" max="4" width="15.5703125" style="8" customWidth="1"/>
    <col min="5" max="5" width="14.28515625" style="8" customWidth="1"/>
    <col min="6" max="6" width="13" style="8" customWidth="1"/>
    <col min="7" max="7" width="6.42578125" style="8" customWidth="1"/>
    <col min="8" max="8" width="13.28515625" style="8" customWidth="1"/>
    <col min="9" max="16384" width="9.140625" style="8"/>
  </cols>
  <sheetData>
    <row r="3" spans="1:17" s="38" customFormat="1" x14ac:dyDescent="0.25">
      <c r="A3" s="110" t="s">
        <v>94</v>
      </c>
      <c r="B3" s="111"/>
      <c r="C3" s="111"/>
      <c r="D3" s="111"/>
      <c r="E3" s="111"/>
      <c r="F3" s="111"/>
      <c r="G3" s="111"/>
      <c r="H3" s="111"/>
    </row>
    <row r="4" spans="1:17" ht="12.75" customHeight="1" x14ac:dyDescent="0.25">
      <c r="A4" s="112" t="s">
        <v>54</v>
      </c>
      <c r="B4" s="113"/>
      <c r="C4" s="113"/>
      <c r="D4" s="113"/>
      <c r="E4" s="113"/>
      <c r="F4" s="113"/>
      <c r="G4" s="41"/>
      <c r="H4" s="41"/>
    </row>
    <row r="5" spans="1:17" ht="22.5" x14ac:dyDescent="0.25">
      <c r="A5" s="42" t="s">
        <v>1</v>
      </c>
      <c r="B5" s="43" t="s">
        <v>83</v>
      </c>
      <c r="C5" s="43" t="s">
        <v>87</v>
      </c>
      <c r="D5" s="43" t="s">
        <v>84</v>
      </c>
      <c r="E5" s="43" t="s">
        <v>85</v>
      </c>
      <c r="F5" s="43" t="s">
        <v>86</v>
      </c>
      <c r="G5" s="11"/>
    </row>
    <row r="6" spans="1:17" x14ac:dyDescent="0.25">
      <c r="A6" s="35" t="s">
        <v>8</v>
      </c>
      <c r="B6" s="9">
        <v>140317.10800000001</v>
      </c>
      <c r="C6" s="14">
        <v>144008.27799999999</v>
      </c>
      <c r="D6" s="14">
        <v>220349.12299999999</v>
      </c>
      <c r="E6" s="14">
        <v>256093.49799999999</v>
      </c>
      <c r="F6" s="36">
        <v>579068.31599999999</v>
      </c>
      <c r="G6" s="11"/>
    </row>
    <row r="7" spans="1:17" x14ac:dyDescent="0.25">
      <c r="A7" s="35" t="s">
        <v>13</v>
      </c>
      <c r="B7" s="9">
        <v>1245.8420000000001</v>
      </c>
      <c r="C7" s="37"/>
      <c r="D7" s="14">
        <v>38807.947999999997</v>
      </c>
      <c r="E7" s="14">
        <v>9485.8960000000006</v>
      </c>
      <c r="F7" s="36">
        <v>26715.141</v>
      </c>
      <c r="G7" s="11"/>
    </row>
    <row r="8" spans="1:17" x14ac:dyDescent="0.25">
      <c r="A8" s="34" t="s">
        <v>14</v>
      </c>
      <c r="B8" s="9"/>
      <c r="C8" s="37">
        <v>-7745</v>
      </c>
      <c r="D8" s="14"/>
      <c r="E8" s="14"/>
      <c r="F8" s="36"/>
      <c r="G8" s="11"/>
    </row>
    <row r="9" spans="1:17" s="11" customFormat="1" x14ac:dyDescent="0.25">
      <c r="A9" s="23" t="s">
        <v>72</v>
      </c>
      <c r="B9" s="19"/>
      <c r="C9" s="19"/>
      <c r="D9" s="10"/>
    </row>
    <row r="11" spans="1:17" s="11" customFormat="1" x14ac:dyDescent="0.25">
      <c r="A11" s="8"/>
      <c r="B11" s="8"/>
      <c r="C11" s="8"/>
      <c r="D11" s="8"/>
      <c r="E11" s="8"/>
      <c r="F11" s="8"/>
      <c r="G11" s="8"/>
    </row>
    <row r="15" spans="1:17" x14ac:dyDescent="0.25">
      <c r="H15" s="114"/>
      <c r="I15" s="115"/>
      <c r="J15" s="115"/>
      <c r="K15" s="115"/>
      <c r="L15" s="115"/>
      <c r="M15" s="115"/>
      <c r="N15" s="115"/>
      <c r="O15" s="115"/>
      <c r="P15" s="115"/>
      <c r="Q15" s="115"/>
    </row>
    <row r="16" spans="1:17" x14ac:dyDescent="0.25">
      <c r="H16" s="108" t="s">
        <v>71</v>
      </c>
      <c r="I16" s="109"/>
      <c r="J16" s="109"/>
      <c r="K16" s="109"/>
      <c r="L16" s="109"/>
      <c r="M16" s="109"/>
      <c r="N16" s="109"/>
      <c r="O16" s="109"/>
      <c r="P16" s="109"/>
      <c r="Q16" s="109"/>
    </row>
    <row r="21" spans="9:15" x14ac:dyDescent="0.25">
      <c r="I21" s="21"/>
      <c r="J21" s="21"/>
      <c r="K21" s="21"/>
      <c r="L21" s="21"/>
      <c r="M21" s="21"/>
      <c r="N21" s="21"/>
      <c r="O21" s="21"/>
    </row>
  </sheetData>
  <mergeCells count="4">
    <mergeCell ref="H16:Q16"/>
    <mergeCell ref="A3:H3"/>
    <mergeCell ref="A4:F4"/>
    <mergeCell ref="H15:Q1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2"/>
  <sheetViews>
    <sheetView zoomScaleNormal="100" workbookViewId="0">
      <selection activeCell="G36" sqref="G36"/>
    </sheetView>
  </sheetViews>
  <sheetFormatPr defaultRowHeight="15" x14ac:dyDescent="0.25"/>
  <cols>
    <col min="1" max="1" width="3.42578125" style="6" customWidth="1"/>
    <col min="2" max="2" width="9.140625" style="6"/>
    <col min="3" max="3" width="19.28515625" style="6" customWidth="1"/>
    <col min="4" max="4" width="5.28515625" style="6" customWidth="1"/>
    <col min="5" max="6" width="7.7109375" style="6" bestFit="1" customWidth="1"/>
    <col min="7" max="7" width="7.7109375" style="27" bestFit="1" customWidth="1"/>
    <col min="8" max="9" width="7.85546875" style="6" bestFit="1" customWidth="1"/>
    <col min="10" max="10" width="5.28515625" style="6" bestFit="1" customWidth="1"/>
    <col min="11" max="11" width="6.5703125" style="6" bestFit="1" customWidth="1"/>
    <col min="12" max="12" width="7" style="6" bestFit="1" customWidth="1"/>
    <col min="13" max="13" width="5.28515625" style="6" bestFit="1" customWidth="1"/>
    <col min="14" max="16384" width="9.140625" style="6"/>
  </cols>
  <sheetData>
    <row r="3" spans="1:16" s="28" customFormat="1" ht="17.100000000000001" customHeight="1" x14ac:dyDescent="0.25">
      <c r="A3" s="33" t="s">
        <v>88</v>
      </c>
      <c r="B3" s="16"/>
      <c r="C3" s="16"/>
      <c r="D3" s="16"/>
      <c r="E3" s="16"/>
      <c r="F3" s="16"/>
      <c r="G3" s="16"/>
      <c r="H3" s="16"/>
      <c r="I3" s="16"/>
      <c r="K3" s="29"/>
      <c r="L3" s="29"/>
      <c r="M3" s="29"/>
    </row>
    <row r="4" spans="1:16" s="31" customFormat="1" ht="17.100000000000001" customHeight="1" x14ac:dyDescent="0.25">
      <c r="A4" s="30" t="s">
        <v>82</v>
      </c>
      <c r="B4" s="30"/>
      <c r="C4" s="30"/>
      <c r="D4" s="30"/>
      <c r="E4" s="30"/>
      <c r="F4" s="27"/>
      <c r="G4" s="27"/>
      <c r="H4" s="27"/>
      <c r="I4" s="27"/>
      <c r="K4" s="32"/>
      <c r="L4" s="32"/>
      <c r="M4" s="32"/>
    </row>
    <row r="5" spans="1:16" s="31" customFormat="1" ht="17.100000000000001" customHeight="1" x14ac:dyDescent="0.25">
      <c r="A5" s="33" t="s">
        <v>0</v>
      </c>
      <c r="B5" s="33"/>
      <c r="C5" s="33"/>
      <c r="D5" s="33"/>
      <c r="E5" s="33"/>
      <c r="F5" s="33"/>
      <c r="G5" s="33"/>
      <c r="H5" s="33"/>
      <c r="I5" s="33"/>
      <c r="K5" s="32"/>
      <c r="L5" s="32"/>
      <c r="M5" s="32"/>
    </row>
    <row r="6" spans="1:16" s="31" customFormat="1" ht="17.100000000000001" customHeight="1" x14ac:dyDescent="0.25">
      <c r="A6" s="33" t="s">
        <v>53</v>
      </c>
      <c r="B6" s="33"/>
      <c r="C6" s="33"/>
      <c r="D6" s="33"/>
      <c r="E6" s="33"/>
      <c r="F6" s="33"/>
      <c r="G6" s="33"/>
      <c r="H6" s="33"/>
      <c r="I6" s="33"/>
      <c r="K6" s="32"/>
      <c r="L6" s="32"/>
      <c r="M6" s="32"/>
    </row>
    <row r="7" spans="1:16" s="22" customFormat="1" x14ac:dyDescent="0.25">
      <c r="A7" s="116" t="s">
        <v>74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</row>
    <row r="8" spans="1:16" ht="24.75" customHeight="1" x14ac:dyDescent="0.25">
      <c r="A8" s="126" t="s">
        <v>32</v>
      </c>
      <c r="B8" s="122" t="s">
        <v>27</v>
      </c>
      <c r="C8" s="123"/>
      <c r="D8" s="122" t="s">
        <v>3</v>
      </c>
      <c r="E8" s="123"/>
      <c r="F8" s="123"/>
      <c r="G8" s="123"/>
      <c r="H8" s="122" t="s">
        <v>8</v>
      </c>
      <c r="I8" s="123"/>
      <c r="J8" s="123"/>
      <c r="K8" s="124" t="s">
        <v>119</v>
      </c>
      <c r="L8" s="125"/>
      <c r="M8" s="125"/>
    </row>
    <row r="9" spans="1:16" ht="22.5" x14ac:dyDescent="0.25">
      <c r="A9" s="127"/>
      <c r="B9" s="45" t="s">
        <v>81</v>
      </c>
      <c r="C9" s="45" t="s">
        <v>28</v>
      </c>
      <c r="D9" s="45" t="s">
        <v>29</v>
      </c>
      <c r="E9" s="45" t="s">
        <v>30</v>
      </c>
      <c r="F9" s="45" t="s">
        <v>31</v>
      </c>
      <c r="G9" s="72" t="s">
        <v>50</v>
      </c>
      <c r="H9" s="80" t="s">
        <v>60</v>
      </c>
      <c r="I9" s="80" t="s">
        <v>75</v>
      </c>
      <c r="J9" s="80" t="s">
        <v>2</v>
      </c>
      <c r="K9" s="80" t="s">
        <v>60</v>
      </c>
      <c r="L9" s="80" t="s">
        <v>75</v>
      </c>
      <c r="M9" s="80" t="s">
        <v>2</v>
      </c>
    </row>
    <row r="10" spans="1:16" ht="15" customHeight="1" x14ac:dyDescent="0.25">
      <c r="A10" s="74" t="s">
        <v>22</v>
      </c>
      <c r="B10" s="75">
        <v>21</v>
      </c>
      <c r="C10" s="76" t="s">
        <v>95</v>
      </c>
      <c r="D10" s="77">
        <v>203</v>
      </c>
      <c r="E10" s="78">
        <v>102</v>
      </c>
      <c r="F10" s="78">
        <v>101</v>
      </c>
      <c r="G10" s="86">
        <f t="shared" ref="G10:G31" si="0">F10/D10</f>
        <v>0.49753694581280788</v>
      </c>
      <c r="H10" s="91">
        <v>1601472.683</v>
      </c>
      <c r="I10" s="94">
        <v>1456081.6939999999</v>
      </c>
      <c r="J10" s="93">
        <v>90.921419357110565</v>
      </c>
      <c r="K10" s="82">
        <v>117422.13400000001</v>
      </c>
      <c r="L10" s="82">
        <v>88602.74</v>
      </c>
      <c r="M10" s="83">
        <v>75.456591514509512</v>
      </c>
    </row>
    <row r="11" spans="1:16" ht="15" customHeight="1" x14ac:dyDescent="0.25">
      <c r="A11" s="74" t="s">
        <v>23</v>
      </c>
      <c r="B11" s="75">
        <v>17</v>
      </c>
      <c r="C11" s="76" t="s">
        <v>102</v>
      </c>
      <c r="D11" s="77">
        <v>105</v>
      </c>
      <c r="E11" s="78">
        <v>51</v>
      </c>
      <c r="F11" s="85">
        <v>54</v>
      </c>
      <c r="G11" s="90">
        <f t="shared" si="0"/>
        <v>0.51428571428571423</v>
      </c>
      <c r="H11" s="92">
        <v>586186.52599999995</v>
      </c>
      <c r="I11" s="94">
        <v>484612.22499999998</v>
      </c>
      <c r="J11" s="93">
        <v>82.6720170978478</v>
      </c>
      <c r="K11" s="82">
        <v>11150.011</v>
      </c>
      <c r="L11" s="84">
        <v>-6883.5630000000001</v>
      </c>
      <c r="M11" s="83" t="s">
        <v>4</v>
      </c>
      <c r="P11" s="27"/>
    </row>
    <row r="12" spans="1:16" ht="15" customHeight="1" x14ac:dyDescent="0.25">
      <c r="A12" s="74" t="s">
        <v>24</v>
      </c>
      <c r="B12" s="75">
        <v>8</v>
      </c>
      <c r="C12" s="76" t="s">
        <v>103</v>
      </c>
      <c r="D12" s="77">
        <v>64</v>
      </c>
      <c r="E12" s="78">
        <v>39</v>
      </c>
      <c r="F12" s="78">
        <v>25</v>
      </c>
      <c r="G12" s="87">
        <f t="shared" si="0"/>
        <v>0.390625</v>
      </c>
      <c r="H12" s="91">
        <v>406029.804</v>
      </c>
      <c r="I12" s="94">
        <v>413628.32299999997</v>
      </c>
      <c r="J12" s="93">
        <v>101.87141902519056</v>
      </c>
      <c r="K12" s="84">
        <v>-6926.8710000000001</v>
      </c>
      <c r="L12" s="84">
        <v>-8820.5110000000004</v>
      </c>
      <c r="M12" s="83">
        <v>127.33759586399111</v>
      </c>
      <c r="P12" s="27"/>
    </row>
    <row r="13" spans="1:16" ht="15" customHeight="1" x14ac:dyDescent="0.25">
      <c r="A13" s="74" t="s">
        <v>25</v>
      </c>
      <c r="B13" s="75">
        <v>16</v>
      </c>
      <c r="C13" s="76" t="s">
        <v>104</v>
      </c>
      <c r="D13" s="77">
        <v>39</v>
      </c>
      <c r="E13" s="78">
        <v>23</v>
      </c>
      <c r="F13" s="78">
        <v>16</v>
      </c>
      <c r="G13" s="86">
        <f t="shared" si="0"/>
        <v>0.41025641025641024</v>
      </c>
      <c r="H13" s="91">
        <v>313356.788</v>
      </c>
      <c r="I13" s="94">
        <v>320130.83100000001</v>
      </c>
      <c r="J13" s="93">
        <v>102.16176679727774</v>
      </c>
      <c r="K13" s="82">
        <v>6411.5690000000004</v>
      </c>
      <c r="L13" s="82">
        <v>4116.9369999999999</v>
      </c>
      <c r="M13" s="83">
        <v>64.211069084649949</v>
      </c>
      <c r="P13" s="27"/>
    </row>
    <row r="14" spans="1:16" ht="15" customHeight="1" x14ac:dyDescent="0.25">
      <c r="A14" s="74" t="s">
        <v>26</v>
      </c>
      <c r="B14" s="75">
        <v>18</v>
      </c>
      <c r="C14" s="76" t="s">
        <v>96</v>
      </c>
      <c r="D14" s="77">
        <v>44</v>
      </c>
      <c r="E14" s="78">
        <v>22</v>
      </c>
      <c r="F14" s="85">
        <v>22</v>
      </c>
      <c r="G14" s="90">
        <f t="shared" si="0"/>
        <v>0.5</v>
      </c>
      <c r="H14" s="92">
        <v>342660.41600000003</v>
      </c>
      <c r="I14" s="94">
        <v>307062.16200000001</v>
      </c>
      <c r="J14" s="93">
        <v>89.611214970333776</v>
      </c>
      <c r="K14" s="82">
        <v>2292.2469999999998</v>
      </c>
      <c r="L14" s="84">
        <v>-4157.2070000000003</v>
      </c>
      <c r="M14" s="83" t="s">
        <v>4</v>
      </c>
      <c r="P14" s="27"/>
    </row>
    <row r="15" spans="1:16" ht="15" customHeight="1" x14ac:dyDescent="0.25">
      <c r="A15" s="74" t="s">
        <v>33</v>
      </c>
      <c r="B15" s="75">
        <v>1</v>
      </c>
      <c r="C15" s="76" t="s">
        <v>97</v>
      </c>
      <c r="D15" s="77">
        <v>75</v>
      </c>
      <c r="E15" s="78">
        <v>56</v>
      </c>
      <c r="F15" s="78">
        <v>19</v>
      </c>
      <c r="G15" s="87">
        <f t="shared" si="0"/>
        <v>0.25333333333333335</v>
      </c>
      <c r="H15" s="91">
        <v>241652.128</v>
      </c>
      <c r="I15" s="94">
        <v>249480.905</v>
      </c>
      <c r="J15" s="93">
        <v>103.23968883071456</v>
      </c>
      <c r="K15" s="82">
        <v>7435.482</v>
      </c>
      <c r="L15" s="82">
        <v>9073.6409999999996</v>
      </c>
      <c r="M15" s="83">
        <v>122.03164502314712</v>
      </c>
      <c r="P15" s="27"/>
    </row>
    <row r="16" spans="1:16" ht="15" customHeight="1" x14ac:dyDescent="0.25">
      <c r="A16" s="74" t="s">
        <v>35</v>
      </c>
      <c r="B16" s="75">
        <v>6</v>
      </c>
      <c r="C16" s="76" t="s">
        <v>105</v>
      </c>
      <c r="D16" s="77">
        <v>21</v>
      </c>
      <c r="E16" s="78">
        <v>16</v>
      </c>
      <c r="F16" s="78">
        <v>5</v>
      </c>
      <c r="G16" s="79">
        <f t="shared" si="0"/>
        <v>0.23809523809523808</v>
      </c>
      <c r="H16" s="91">
        <v>194514.272</v>
      </c>
      <c r="I16" s="94">
        <v>239728.33600000001</v>
      </c>
      <c r="J16" s="93">
        <v>123.2445997587262</v>
      </c>
      <c r="K16" s="82">
        <v>1483.88</v>
      </c>
      <c r="L16" s="82">
        <v>2061.9090000000001</v>
      </c>
      <c r="M16" s="83">
        <v>138.95389115022778</v>
      </c>
      <c r="P16" s="27"/>
    </row>
    <row r="17" spans="1:16" ht="15" customHeight="1" x14ac:dyDescent="0.25">
      <c r="A17" s="74" t="s">
        <v>36</v>
      </c>
      <c r="B17" s="75">
        <v>5</v>
      </c>
      <c r="C17" s="76" t="s">
        <v>98</v>
      </c>
      <c r="D17" s="77">
        <v>38</v>
      </c>
      <c r="E17" s="78">
        <v>27</v>
      </c>
      <c r="F17" s="78">
        <v>11</v>
      </c>
      <c r="G17" s="79">
        <f t="shared" si="0"/>
        <v>0.28947368421052633</v>
      </c>
      <c r="H17" s="91">
        <v>224779.78</v>
      </c>
      <c r="I17" s="94">
        <v>208510.27</v>
      </c>
      <c r="J17" s="93">
        <v>92.762022455934428</v>
      </c>
      <c r="K17" s="82">
        <v>26805.706999999999</v>
      </c>
      <c r="L17" s="82">
        <v>10130.346</v>
      </c>
      <c r="M17" s="83">
        <v>37.791750838729975</v>
      </c>
      <c r="P17" s="27"/>
    </row>
    <row r="18" spans="1:16" ht="15" customHeight="1" x14ac:dyDescent="0.25">
      <c r="A18" s="74" t="s">
        <v>37</v>
      </c>
      <c r="B18" s="75">
        <v>13</v>
      </c>
      <c r="C18" s="76" t="s">
        <v>99</v>
      </c>
      <c r="D18" s="77">
        <v>56</v>
      </c>
      <c r="E18" s="78">
        <v>29</v>
      </c>
      <c r="F18" s="78">
        <v>27</v>
      </c>
      <c r="G18" s="79">
        <f t="shared" si="0"/>
        <v>0.48214285714285715</v>
      </c>
      <c r="H18" s="91">
        <v>186277.242</v>
      </c>
      <c r="I18" s="94">
        <v>164633.87299999999</v>
      </c>
      <c r="J18" s="93">
        <v>88.381098642205586</v>
      </c>
      <c r="K18" s="82">
        <v>1956.45</v>
      </c>
      <c r="L18" s="82">
        <v>97.623000000000005</v>
      </c>
      <c r="M18" s="83">
        <v>4.989802959441846</v>
      </c>
      <c r="P18" s="27"/>
    </row>
    <row r="19" spans="1:16" ht="15" customHeight="1" x14ac:dyDescent="0.25">
      <c r="A19" s="74" t="s">
        <v>38</v>
      </c>
      <c r="B19" s="75">
        <v>4</v>
      </c>
      <c r="C19" s="76" t="s">
        <v>100</v>
      </c>
      <c r="D19" s="77">
        <v>24</v>
      </c>
      <c r="E19" s="78">
        <v>13</v>
      </c>
      <c r="F19" s="78">
        <v>11</v>
      </c>
      <c r="G19" s="79">
        <f t="shared" si="0"/>
        <v>0.45833333333333331</v>
      </c>
      <c r="H19" s="91">
        <v>115365.212</v>
      </c>
      <c r="I19" s="94">
        <v>116595.178</v>
      </c>
      <c r="J19" s="93">
        <v>101.06614981993012</v>
      </c>
      <c r="K19" s="82">
        <v>1440.0319999999999</v>
      </c>
      <c r="L19" s="84">
        <v>-1421.422</v>
      </c>
      <c r="M19" s="83" t="s">
        <v>4</v>
      </c>
      <c r="P19" s="27"/>
    </row>
    <row r="20" spans="1:16" ht="15" customHeight="1" x14ac:dyDescent="0.25">
      <c r="A20" s="74" t="s">
        <v>39</v>
      </c>
      <c r="B20" s="75">
        <v>14</v>
      </c>
      <c r="C20" s="76" t="s">
        <v>106</v>
      </c>
      <c r="D20" s="77">
        <v>42</v>
      </c>
      <c r="E20" s="78">
        <v>24</v>
      </c>
      <c r="F20" s="78">
        <v>18</v>
      </c>
      <c r="G20" s="79">
        <f t="shared" si="0"/>
        <v>0.42857142857142855</v>
      </c>
      <c r="H20" s="91">
        <v>118887.704</v>
      </c>
      <c r="I20" s="94">
        <v>111762.43799999999</v>
      </c>
      <c r="J20" s="93">
        <v>94.006725876378269</v>
      </c>
      <c r="K20" s="84">
        <v>-962.02</v>
      </c>
      <c r="L20" s="84">
        <v>-1634.92</v>
      </c>
      <c r="M20" s="83">
        <v>169.9465707573647</v>
      </c>
      <c r="P20" s="27"/>
    </row>
    <row r="21" spans="1:16" ht="15" customHeight="1" x14ac:dyDescent="0.25">
      <c r="A21" s="74" t="s">
        <v>40</v>
      </c>
      <c r="B21" s="75">
        <v>2</v>
      </c>
      <c r="C21" s="76" t="s">
        <v>107</v>
      </c>
      <c r="D21" s="77">
        <v>23</v>
      </c>
      <c r="E21" s="78">
        <v>16</v>
      </c>
      <c r="F21" s="78">
        <v>7</v>
      </c>
      <c r="G21" s="79">
        <f t="shared" si="0"/>
        <v>0.30434782608695654</v>
      </c>
      <c r="H21" s="91">
        <v>84461.941000000006</v>
      </c>
      <c r="I21" s="94">
        <v>82825.694000000003</v>
      </c>
      <c r="J21" s="93">
        <v>98.062740471474598</v>
      </c>
      <c r="K21" s="82">
        <v>2749.6759999999999</v>
      </c>
      <c r="L21" s="82">
        <v>2758.739</v>
      </c>
      <c r="M21" s="83">
        <v>100.32960246952732</v>
      </c>
      <c r="P21" s="27"/>
    </row>
    <row r="22" spans="1:16" ht="15" customHeight="1" x14ac:dyDescent="0.25">
      <c r="A22" s="74" t="s">
        <v>41</v>
      </c>
      <c r="B22" s="75">
        <v>7</v>
      </c>
      <c r="C22" s="76" t="s">
        <v>108</v>
      </c>
      <c r="D22" s="77">
        <v>33</v>
      </c>
      <c r="E22" s="78">
        <v>20</v>
      </c>
      <c r="F22" s="78">
        <v>13</v>
      </c>
      <c r="G22" s="79">
        <f t="shared" si="0"/>
        <v>0.39393939393939392</v>
      </c>
      <c r="H22" s="91">
        <v>60782.218000000001</v>
      </c>
      <c r="I22" s="94">
        <v>59752.535000000003</v>
      </c>
      <c r="J22" s="93">
        <v>98.305946979427432</v>
      </c>
      <c r="K22" s="82">
        <v>1497.02</v>
      </c>
      <c r="L22" s="82">
        <v>1412.6859999999999</v>
      </c>
      <c r="M22" s="83">
        <v>94.366541529171286</v>
      </c>
      <c r="P22" s="27"/>
    </row>
    <row r="23" spans="1:16" ht="15" customHeight="1" x14ac:dyDescent="0.25">
      <c r="A23" s="74" t="s">
        <v>42</v>
      </c>
      <c r="B23" s="75">
        <v>12</v>
      </c>
      <c r="C23" s="76" t="s">
        <v>109</v>
      </c>
      <c r="D23" s="77">
        <v>23</v>
      </c>
      <c r="E23" s="78">
        <v>15</v>
      </c>
      <c r="F23" s="78">
        <v>8</v>
      </c>
      <c r="G23" s="79">
        <f t="shared" si="0"/>
        <v>0.34782608695652173</v>
      </c>
      <c r="H23" s="91">
        <v>60595.294999999998</v>
      </c>
      <c r="I23" s="94">
        <v>57922.203000000001</v>
      </c>
      <c r="J23" s="93">
        <v>95.588614594581983</v>
      </c>
      <c r="K23" s="82">
        <v>1604.6369999999999</v>
      </c>
      <c r="L23" s="82">
        <v>3452.4079999999999</v>
      </c>
      <c r="M23" s="83">
        <v>215.15196271804777</v>
      </c>
      <c r="P23" s="27"/>
    </row>
    <row r="24" spans="1:16" ht="15" customHeight="1" x14ac:dyDescent="0.25">
      <c r="A24" s="74" t="s">
        <v>43</v>
      </c>
      <c r="B24" s="75">
        <v>19</v>
      </c>
      <c r="C24" s="76" t="s">
        <v>110</v>
      </c>
      <c r="D24" s="77">
        <v>26</v>
      </c>
      <c r="E24" s="78">
        <v>14</v>
      </c>
      <c r="F24" s="78">
        <v>12</v>
      </c>
      <c r="G24" s="79">
        <f t="shared" si="0"/>
        <v>0.46153846153846156</v>
      </c>
      <c r="H24" s="91">
        <v>68184.960000000006</v>
      </c>
      <c r="I24" s="94">
        <v>52016.256000000001</v>
      </c>
      <c r="J24" s="93">
        <v>76.286993495339743</v>
      </c>
      <c r="K24" s="82">
        <v>2276.4960000000001</v>
      </c>
      <c r="L24" s="84">
        <v>-875.86099999999999</v>
      </c>
      <c r="M24" s="83" t="s">
        <v>4</v>
      </c>
      <c r="P24" s="27"/>
    </row>
    <row r="25" spans="1:16" ht="15" customHeight="1" x14ac:dyDescent="0.25">
      <c r="A25" s="74" t="s">
        <v>44</v>
      </c>
      <c r="B25" s="75">
        <v>3</v>
      </c>
      <c r="C25" s="76" t="s">
        <v>111</v>
      </c>
      <c r="D25" s="77">
        <v>14</v>
      </c>
      <c r="E25" s="78">
        <v>8</v>
      </c>
      <c r="F25" s="78">
        <v>6</v>
      </c>
      <c r="G25" s="79">
        <f t="shared" si="0"/>
        <v>0.42857142857142855</v>
      </c>
      <c r="H25" s="91">
        <v>31823.217000000001</v>
      </c>
      <c r="I25" s="94">
        <v>28640.053</v>
      </c>
      <c r="J25" s="93">
        <v>89.997353190282425</v>
      </c>
      <c r="K25" s="84">
        <v>-4469.576</v>
      </c>
      <c r="L25" s="82">
        <v>234.15299999999999</v>
      </c>
      <c r="M25" s="83" t="s">
        <v>4</v>
      </c>
      <c r="P25" s="27"/>
    </row>
    <row r="26" spans="1:16" ht="15" customHeight="1" x14ac:dyDescent="0.25">
      <c r="A26" s="74" t="s">
        <v>45</v>
      </c>
      <c r="B26" s="75">
        <v>10</v>
      </c>
      <c r="C26" s="76" t="s">
        <v>112</v>
      </c>
      <c r="D26" s="77">
        <v>13</v>
      </c>
      <c r="E26" s="78">
        <v>9</v>
      </c>
      <c r="F26" s="78">
        <v>4</v>
      </c>
      <c r="G26" s="86">
        <f t="shared" si="0"/>
        <v>0.30769230769230771</v>
      </c>
      <c r="H26" s="91">
        <v>29101.552</v>
      </c>
      <c r="I26" s="94">
        <v>27953.108</v>
      </c>
      <c r="J26" s="93">
        <v>96.053667515739377</v>
      </c>
      <c r="K26" s="82">
        <v>585.56299999999999</v>
      </c>
      <c r="L26" s="82">
        <v>738.28099999999995</v>
      </c>
      <c r="M26" s="83">
        <v>126.08054129103104</v>
      </c>
      <c r="P26" s="27"/>
    </row>
    <row r="27" spans="1:16" ht="15" customHeight="1" x14ac:dyDescent="0.25">
      <c r="A27" s="74" t="s">
        <v>46</v>
      </c>
      <c r="B27" s="75">
        <v>20</v>
      </c>
      <c r="C27" s="76" t="s">
        <v>101</v>
      </c>
      <c r="D27" s="77">
        <v>21</v>
      </c>
      <c r="E27" s="78">
        <v>8</v>
      </c>
      <c r="F27" s="85">
        <v>13</v>
      </c>
      <c r="G27" s="90">
        <f t="shared" si="0"/>
        <v>0.61904761904761907</v>
      </c>
      <c r="H27" s="92">
        <v>25632.52</v>
      </c>
      <c r="I27" s="94">
        <v>26213.107</v>
      </c>
      <c r="J27" s="93">
        <v>102.26504065928749</v>
      </c>
      <c r="K27" s="84">
        <v>-1140.2449999999999</v>
      </c>
      <c r="L27" s="84">
        <v>-1072.75</v>
      </c>
      <c r="M27" s="83">
        <v>94.080658104179363</v>
      </c>
      <c r="P27" s="27"/>
    </row>
    <row r="28" spans="1:16" ht="15" customHeight="1" x14ac:dyDescent="0.25">
      <c r="A28" s="74" t="s">
        <v>47</v>
      </c>
      <c r="B28" s="75">
        <v>15</v>
      </c>
      <c r="C28" s="76" t="s">
        <v>113</v>
      </c>
      <c r="D28" s="77">
        <v>27</v>
      </c>
      <c r="E28" s="78">
        <v>12</v>
      </c>
      <c r="F28" s="85">
        <v>15</v>
      </c>
      <c r="G28" s="90">
        <f t="shared" si="0"/>
        <v>0.55555555555555558</v>
      </c>
      <c r="H28" s="92">
        <v>26272.977999999999</v>
      </c>
      <c r="I28" s="94">
        <v>24877.170999999998</v>
      </c>
      <c r="J28" s="93">
        <v>94.687290492916333</v>
      </c>
      <c r="K28" s="82">
        <v>493.779</v>
      </c>
      <c r="L28" s="84">
        <v>-1255.0309999999999</v>
      </c>
      <c r="M28" s="83" t="s">
        <v>4</v>
      </c>
      <c r="P28" s="27"/>
    </row>
    <row r="29" spans="1:16" ht="15" customHeight="1" x14ac:dyDescent="0.25">
      <c r="A29" s="74" t="s">
        <v>48</v>
      </c>
      <c r="B29" s="75">
        <v>9</v>
      </c>
      <c r="C29" s="76" t="s">
        <v>114</v>
      </c>
      <c r="D29" s="77">
        <v>11</v>
      </c>
      <c r="E29" s="78">
        <v>7</v>
      </c>
      <c r="F29" s="78">
        <v>4</v>
      </c>
      <c r="G29" s="88">
        <f t="shared" si="0"/>
        <v>0.36363636363636365</v>
      </c>
      <c r="H29" s="91">
        <v>15835.040999999999</v>
      </c>
      <c r="I29" s="94">
        <v>12981.778</v>
      </c>
      <c r="J29" s="93">
        <v>81.981334939391687</v>
      </c>
      <c r="K29" s="82">
        <v>186.18899999999999</v>
      </c>
      <c r="L29" s="82">
        <v>307.08600000000001</v>
      </c>
      <c r="M29" s="83">
        <v>164.93240739248827</v>
      </c>
      <c r="P29" s="27"/>
    </row>
    <row r="30" spans="1:16" ht="15" customHeight="1" x14ac:dyDescent="0.25">
      <c r="A30" s="74" t="s">
        <v>49</v>
      </c>
      <c r="B30" s="75">
        <v>11</v>
      </c>
      <c r="C30" s="76" t="s">
        <v>115</v>
      </c>
      <c r="D30" s="77">
        <v>12</v>
      </c>
      <c r="E30" s="78">
        <v>4</v>
      </c>
      <c r="F30" s="85">
        <v>8</v>
      </c>
      <c r="G30" s="90">
        <f t="shared" si="0"/>
        <v>0.66666666666666663</v>
      </c>
      <c r="H30" s="92">
        <v>11371.976000000001</v>
      </c>
      <c r="I30" s="94">
        <v>8487.3520000000008</v>
      </c>
      <c r="J30" s="93">
        <v>74.633924658300373</v>
      </c>
      <c r="K30" s="82">
        <v>185.60400000000001</v>
      </c>
      <c r="L30" s="84">
        <v>-784.66899999999998</v>
      </c>
      <c r="M30" s="83" t="s">
        <v>4</v>
      </c>
      <c r="P30" s="27"/>
    </row>
    <row r="31" spans="1:16" x14ac:dyDescent="0.25">
      <c r="A31" s="118" t="s">
        <v>80</v>
      </c>
      <c r="B31" s="119"/>
      <c r="C31" s="119"/>
      <c r="D31" s="73">
        <v>914</v>
      </c>
      <c r="E31" s="73">
        <v>515</v>
      </c>
      <c r="F31" s="73">
        <v>399</v>
      </c>
      <c r="G31" s="89">
        <f t="shared" si="0"/>
        <v>0.43654266958424509</v>
      </c>
      <c r="H31" s="81">
        <v>4745244.2529999996</v>
      </c>
      <c r="I31" s="70">
        <v>4453895.4919999996</v>
      </c>
      <c r="J31" s="71">
        <v>93.860194639805826</v>
      </c>
      <c r="K31" s="70">
        <v>172477.764</v>
      </c>
      <c r="L31" s="70">
        <v>96080.615000000005</v>
      </c>
      <c r="M31" s="71">
        <v>55.706088003320822</v>
      </c>
    </row>
    <row r="32" spans="1:16" x14ac:dyDescent="0.25">
      <c r="A32" s="120" t="s">
        <v>72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</row>
  </sheetData>
  <mergeCells count="8">
    <mergeCell ref="A7:M7"/>
    <mergeCell ref="A31:C31"/>
    <mergeCell ref="A32:M32"/>
    <mergeCell ref="B8:C8"/>
    <mergeCell ref="D8:G8"/>
    <mergeCell ref="H8:J8"/>
    <mergeCell ref="K8:M8"/>
    <mergeCell ref="A8:A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tabSelected="1" workbookViewId="0">
      <selection activeCell="L15" sqref="L15"/>
    </sheetView>
  </sheetViews>
  <sheetFormatPr defaultRowHeight="15" x14ac:dyDescent="0.25"/>
  <cols>
    <col min="1" max="1" width="5.5703125" style="100" customWidth="1"/>
    <col min="2" max="2" width="12.7109375" style="100" customWidth="1"/>
    <col min="3" max="3" width="41.28515625" style="100" customWidth="1"/>
    <col min="4" max="4" width="14" style="100" customWidth="1"/>
    <col min="5" max="5" width="12.5703125" style="100" customWidth="1"/>
    <col min="6" max="6" width="9.85546875" style="100" bestFit="1" customWidth="1"/>
    <col min="7" max="16384" width="9.140625" style="100"/>
  </cols>
  <sheetData>
    <row r="3" spans="1:6" s="26" customFormat="1" ht="12.75" x14ac:dyDescent="0.2">
      <c r="A3" s="68" t="s">
        <v>116</v>
      </c>
      <c r="B3" s="25"/>
      <c r="C3" s="25"/>
      <c r="D3" s="25"/>
      <c r="E3" s="25"/>
    </row>
    <row r="4" spans="1:6" x14ac:dyDescent="0.25">
      <c r="A4" s="130" t="s">
        <v>54</v>
      </c>
      <c r="B4" s="130"/>
      <c r="C4" s="130"/>
      <c r="D4" s="130"/>
      <c r="E4" s="130"/>
      <c r="F4" s="18"/>
    </row>
    <row r="5" spans="1:6" ht="16.5" customHeight="1" x14ac:dyDescent="0.25">
      <c r="A5" s="80" t="s">
        <v>92</v>
      </c>
      <c r="B5" s="99" t="s">
        <v>20</v>
      </c>
      <c r="C5" s="99" t="s">
        <v>21</v>
      </c>
      <c r="D5" s="99" t="s">
        <v>91</v>
      </c>
      <c r="E5" s="97" t="s">
        <v>13</v>
      </c>
      <c r="F5" s="18"/>
    </row>
    <row r="6" spans="1:6" x14ac:dyDescent="0.25">
      <c r="A6" s="95" t="s">
        <v>22</v>
      </c>
      <c r="B6" s="95">
        <v>76842508189</v>
      </c>
      <c r="C6" s="13" t="s">
        <v>76</v>
      </c>
      <c r="D6" s="95" t="s">
        <v>65</v>
      </c>
      <c r="E6" s="14">
        <v>38807.947999999997</v>
      </c>
    </row>
    <row r="7" spans="1:6" x14ac:dyDescent="0.25">
      <c r="A7" s="95" t="s">
        <v>23</v>
      </c>
      <c r="B7" s="95">
        <v>62296711978</v>
      </c>
      <c r="C7" s="96" t="s">
        <v>55</v>
      </c>
      <c r="D7" s="95" t="s">
        <v>65</v>
      </c>
      <c r="E7" s="14">
        <v>26715.141</v>
      </c>
    </row>
    <row r="8" spans="1:6" x14ac:dyDescent="0.25">
      <c r="A8" s="95" t="s">
        <v>24</v>
      </c>
      <c r="B8" s="95" t="s">
        <v>34</v>
      </c>
      <c r="C8" s="96" t="s">
        <v>120</v>
      </c>
      <c r="D8" s="95" t="s">
        <v>65</v>
      </c>
      <c r="E8" s="14">
        <v>19130.27</v>
      </c>
    </row>
    <row r="9" spans="1:6" x14ac:dyDescent="0.25">
      <c r="A9" s="95" t="s">
        <v>25</v>
      </c>
      <c r="B9" s="95">
        <v>58203211592</v>
      </c>
      <c r="C9" s="96" t="s">
        <v>52</v>
      </c>
      <c r="D9" s="95" t="s">
        <v>65</v>
      </c>
      <c r="E9" s="14">
        <v>9485.8960000000006</v>
      </c>
    </row>
    <row r="10" spans="1:6" x14ac:dyDescent="0.25">
      <c r="A10" s="95" t="s">
        <v>26</v>
      </c>
      <c r="B10" s="95">
        <v>25541500918</v>
      </c>
      <c r="C10" s="96" t="s">
        <v>121</v>
      </c>
      <c r="D10" s="95" t="s">
        <v>126</v>
      </c>
      <c r="E10" s="14">
        <v>8457.0400000000009</v>
      </c>
    </row>
    <row r="11" spans="1:6" x14ac:dyDescent="0.25">
      <c r="A11" s="95" t="s">
        <v>33</v>
      </c>
      <c r="B11" s="64">
        <v>27770244552</v>
      </c>
      <c r="C11" s="96" t="s">
        <v>122</v>
      </c>
      <c r="D11" s="95" t="s">
        <v>127</v>
      </c>
      <c r="E11" s="14">
        <v>4504.6840000000002</v>
      </c>
    </row>
    <row r="12" spans="1:6" x14ac:dyDescent="0.25">
      <c r="A12" s="95" t="s">
        <v>35</v>
      </c>
      <c r="B12" s="95">
        <v>67289965400</v>
      </c>
      <c r="C12" s="96" t="s">
        <v>63</v>
      </c>
      <c r="D12" s="95" t="s">
        <v>67</v>
      </c>
      <c r="E12" s="14">
        <v>2605.7049999999999</v>
      </c>
    </row>
    <row r="13" spans="1:6" x14ac:dyDescent="0.25">
      <c r="A13" s="95" t="s">
        <v>36</v>
      </c>
      <c r="B13" s="95">
        <v>90373162012</v>
      </c>
      <c r="C13" s="96" t="s">
        <v>123</v>
      </c>
      <c r="D13" s="95" t="s">
        <v>128</v>
      </c>
      <c r="E13" s="14">
        <v>2324.3560000000002</v>
      </c>
    </row>
    <row r="14" spans="1:6" x14ac:dyDescent="0.25">
      <c r="A14" s="95" t="s">
        <v>37</v>
      </c>
      <c r="B14" s="95">
        <v>44264388668</v>
      </c>
      <c r="C14" s="96" t="s">
        <v>124</v>
      </c>
      <c r="D14" s="95" t="s">
        <v>129</v>
      </c>
      <c r="E14" s="14">
        <v>1318.5740000000001</v>
      </c>
    </row>
    <row r="15" spans="1:6" x14ac:dyDescent="0.25">
      <c r="A15" s="95" t="s">
        <v>38</v>
      </c>
      <c r="B15" s="95">
        <v>54855377421</v>
      </c>
      <c r="C15" s="96" t="s">
        <v>125</v>
      </c>
      <c r="D15" s="95" t="s">
        <v>66</v>
      </c>
      <c r="E15" s="14">
        <v>1250.425</v>
      </c>
    </row>
    <row r="16" spans="1:6" x14ac:dyDescent="0.25">
      <c r="A16" s="104" t="s">
        <v>117</v>
      </c>
      <c r="B16" s="128"/>
      <c r="C16" s="128"/>
      <c r="D16" s="128"/>
      <c r="E16" s="7">
        <f>SUM(E6:E15)</f>
        <v>114600.039</v>
      </c>
    </row>
    <row r="17" spans="1:6" x14ac:dyDescent="0.25">
      <c r="A17" s="106" t="s">
        <v>118</v>
      </c>
      <c r="B17" s="129"/>
      <c r="C17" s="129"/>
      <c r="D17" s="129"/>
      <c r="E17" s="7">
        <v>178120.35200000001</v>
      </c>
    </row>
    <row r="18" spans="1:6" x14ac:dyDescent="0.25">
      <c r="A18" s="23" t="s">
        <v>72</v>
      </c>
      <c r="E18" s="20"/>
      <c r="F18" s="20"/>
    </row>
  </sheetData>
  <mergeCells count="3">
    <mergeCell ref="A16:D16"/>
    <mergeCell ref="A17:D17"/>
    <mergeCell ref="A4:E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Grafikon 1</vt:lpstr>
      <vt:lpstr>Tablica 3</vt:lpstr>
      <vt:lpstr>Tablica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Nataša Marić</cp:lastModifiedBy>
  <dcterms:created xsi:type="dcterms:W3CDTF">2017-01-27T12:33:08Z</dcterms:created>
  <dcterms:modified xsi:type="dcterms:W3CDTF">2021-10-14T10:19:39Z</dcterms:modified>
</cp:coreProperties>
</file>