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-495" windowWidth="29040" windowHeight="13455"/>
  </bookViews>
  <sheets>
    <sheet name="Tablica 1" sheetId="1" r:id="rId1"/>
    <sheet name="Grafikon 1. i 2. " sheetId="3" r:id="rId2"/>
    <sheet name="Rang lista UP 2020" sheetId="2" r:id="rId3"/>
    <sheet name="Rang lista_DOBIT_2020" sheetId="5" r:id="rId4"/>
    <sheet name="49.31_po zupanijama" sheetId="7" r:id="rId5"/>
  </sheets>
  <calcPr calcId="145621"/>
</workbook>
</file>

<file path=xl/calcChain.xml><?xml version="1.0" encoding="utf-8"?>
<calcChain xmlns="http://schemas.openxmlformats.org/spreadsheetml/2006/main">
  <c r="E18" i="5" l="1"/>
  <c r="F10" i="2"/>
  <c r="F9" i="2"/>
  <c r="F8" i="2"/>
  <c r="F7" i="2"/>
  <c r="F6" i="2"/>
  <c r="G6" i="1"/>
  <c r="G23" i="1"/>
  <c r="E16" i="2" l="1"/>
  <c r="G16" i="2"/>
  <c r="F11" i="2" l="1"/>
  <c r="F12" i="2"/>
  <c r="F13" i="2"/>
  <c r="F14" i="2"/>
  <c r="F15" i="2"/>
  <c r="G7" i="1" l="1"/>
  <c r="G8" i="1"/>
  <c r="G9" i="1"/>
  <c r="G10" i="1"/>
  <c r="G11" i="1"/>
  <c r="G12" i="1"/>
  <c r="G13" i="1"/>
  <c r="G15" i="1"/>
  <c r="G16" i="1"/>
  <c r="G17" i="1"/>
  <c r="G18" i="1"/>
  <c r="G19" i="1"/>
  <c r="G21" i="1"/>
  <c r="G22" i="1"/>
  <c r="G24" i="1"/>
  <c r="G25" i="1"/>
  <c r="F16" i="2" l="1"/>
  <c r="G16" i="5"/>
  <c r="G18" i="5" s="1"/>
  <c r="F16" i="5"/>
  <c r="F18" i="5" s="1"/>
  <c r="E16" i="5"/>
</calcChain>
</file>

<file path=xl/sharedStrings.xml><?xml version="1.0" encoding="utf-8"?>
<sst xmlns="http://schemas.openxmlformats.org/spreadsheetml/2006/main" count="233" uniqueCount="139">
  <si>
    <t>Broj poduzetnika</t>
  </si>
  <si>
    <t>Broj zaposlenih</t>
  </si>
  <si>
    <t>Broj dobitaša</t>
  </si>
  <si>
    <t>Broj gubitaša</t>
  </si>
  <si>
    <t>Broj investitora</t>
  </si>
  <si>
    <t>Broj uvoznika</t>
  </si>
  <si>
    <t>Broj izvoznika</t>
  </si>
  <si>
    <t>Trgovinski saldo</t>
  </si>
  <si>
    <t>Prosječna mjesečna neto plaća po zaposlenom</t>
  </si>
  <si>
    <t>Dobit prije oporezivanja</t>
  </si>
  <si>
    <t>Gubitak prije oporezivanja</t>
  </si>
  <si>
    <t>Dobit razdoblja</t>
  </si>
  <si>
    <t>Gubitak razdoblja</t>
  </si>
  <si>
    <t>Ukupni prihodi</t>
  </si>
  <si>
    <t>Ukupni rashodi</t>
  </si>
  <si>
    <t>Porez na dobit</t>
  </si>
  <si>
    <t xml:space="preserve">Konsolid. financ. rezultat – dobit (+) ili gubitak (-) razdoblja </t>
  </si>
  <si>
    <t>2016.</t>
  </si>
  <si>
    <t>2017.</t>
  </si>
  <si>
    <t>2018.</t>
  </si>
  <si>
    <t>2019.</t>
  </si>
  <si>
    <t>Opis</t>
  </si>
  <si>
    <t>-</t>
  </si>
  <si>
    <t>Rang</t>
  </si>
  <si>
    <t>OIB</t>
  </si>
  <si>
    <t>Naziv</t>
  </si>
  <si>
    <t>Sjedište</t>
  </si>
  <si>
    <t>Udio</t>
  </si>
  <si>
    <t>Dobit ili gubitak razdoblja</t>
  </si>
  <si>
    <t>2020.</t>
  </si>
  <si>
    <t>Index</t>
  </si>
  <si>
    <t>Dobit razdoblja (+) ili gubitak razdoblja (-)</t>
  </si>
  <si>
    <t>Za ukupno RH</t>
  </si>
  <si>
    <t>Za sve veličine i sve oznake vlasništva</t>
  </si>
  <si>
    <t>Iznosi u tisućama kuna, prosječne plaće u kunama</t>
  </si>
  <si>
    <t xml:space="preserve"> (iznosi u tisućama kuna)</t>
  </si>
  <si>
    <t>Neto dobit/gubitak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</si>
  <si>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</si>
  <si>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</si>
  <si>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</si>
  <si>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</si>
  <si>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</si>
  <si>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</si>
  <si>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</si>
  <si>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</si>
  <si>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</si>
  <si>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</si>
  <si>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ZAGREBAČKA</t>
  </si>
  <si>
    <t>KRAPINSKO-ZAGORSKA</t>
  </si>
  <si>
    <t>VARAŽDINSKA</t>
  </si>
  <si>
    <t>LIČKO-SENJSKA</t>
  </si>
  <si>
    <t>ZADARSKA</t>
  </si>
  <si>
    <t>OSJEČKO-BARANJSKA</t>
  </si>
  <si>
    <t>VUKOVARSKO-SRIJEMSKA</t>
  </si>
  <si>
    <t>ISTARSKA</t>
  </si>
  <si>
    <t>GRAD ZAGREB</t>
  </si>
  <si>
    <t>Izvor: Fina, Registar godišnjih financijskih izvještaja, obrada GFI-a za 2020. godinu</t>
  </si>
  <si>
    <t>Šifra i naziv županije</t>
  </si>
  <si>
    <t>Troškovi osoblja</t>
  </si>
  <si>
    <t>Neto nadnice i plaće</t>
  </si>
  <si>
    <t>Prosječan broj zaposlenih na bazi sati rada</t>
  </si>
  <si>
    <t>Izvoz u razdoblju</t>
  </si>
  <si>
    <t>Uvoz u razdoblju</t>
  </si>
  <si>
    <t>Trgovinski saldo (izvoz - uvoz)</t>
  </si>
  <si>
    <t>Investicije u razdoblju</t>
  </si>
  <si>
    <t>Žup.</t>
  </si>
  <si>
    <t>Naziv županije</t>
  </si>
  <si>
    <t>svih</t>
  </si>
  <si>
    <t>dobitaša</t>
  </si>
  <si>
    <t>gubitaša</t>
  </si>
  <si>
    <t>izvoznika</t>
  </si>
  <si>
    <t>uvoznika</t>
  </si>
  <si>
    <t>investitora</t>
  </si>
  <si>
    <t>bez investicija</t>
  </si>
  <si>
    <t>&gt;&gt;100</t>
  </si>
  <si>
    <t>PRIMORSKO-GORANSKA</t>
  </si>
  <si>
    <t>BRODSKO-POSAVSKA</t>
  </si>
  <si>
    <t>ŠIBENSKO-KNINSKA</t>
  </si>
  <si>
    <t>SPLITSKO-DALMATINSKA</t>
  </si>
  <si>
    <t>UKUPNO SVE ŽUPANIJE</t>
  </si>
  <si>
    <t>Izvor: Fina, Registar godišnjih financijskih izvještaja, obrada GFI-a za razdoblje 2016.-2020. godina</t>
  </si>
  <si>
    <t>Ukupno top 10 poduzetnika po UP u djelatnosti 49.31</t>
  </si>
  <si>
    <t>Ukupno svi poduzetnici (64) u djelatnosti 49.31</t>
  </si>
  <si>
    <t>UkupnoSVI poduzetnici u djelatnosti 49.31</t>
  </si>
  <si>
    <t>Ukupno TOP 10 poduzetnika u djelatnosti 49.31</t>
  </si>
  <si>
    <t>Udio TOP 10 u djelatnosti 49.31</t>
  </si>
  <si>
    <t>Za djelatnost: H4931 Gradski i prigradski kopneni prijevoz putnika</t>
  </si>
  <si>
    <t>DUBROVAČKO-NERETVANSKA</t>
  </si>
  <si>
    <t>82031999604</t>
  </si>
  <si>
    <t>13421314997</t>
  </si>
  <si>
    <t>19081493664</t>
  </si>
  <si>
    <t>96779488329</t>
  </si>
  <si>
    <t>36411681446</t>
  </si>
  <si>
    <t>03655700167</t>
  </si>
  <si>
    <t>96328250067</t>
  </si>
  <si>
    <t>92317065065</t>
  </si>
  <si>
    <t>68752651868</t>
  </si>
  <si>
    <t>46141658668</t>
  </si>
  <si>
    <t>02924496833</t>
  </si>
  <si>
    <t>36047726121</t>
  </si>
  <si>
    <t>01965281154</t>
  </si>
  <si>
    <t xml:space="preserve">Rang </t>
  </si>
  <si>
    <t>Indeks 2020./16.</t>
  </si>
  <si>
    <t>(iznosi u tisućama kuna, prosječne plaće u kunama)</t>
  </si>
  <si>
    <t>Izvoz</t>
  </si>
  <si>
    <t>Uvoz</t>
  </si>
  <si>
    <t>Bruto investicije samo u novu dugotrajnu imovinu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</si>
  <si>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 xml:space="preserve"> Serija podataka u tablici za sve godine prikazana je iz godišnjeg financijskog izvještaja iz kolone tekuće godine.</t>
    </r>
  </si>
  <si>
    <t>Tablica 1. Osnovni financijski rezultati poduzetnika u djelatnosti gradskog i prigradskog kopnenog prijevoza putnika (NKD 49.31)¹, 2016.-2020. godina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</si>
  <si>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 xml:space="preserve"> Serija podataka u grafikonima za sve godine prikazana je iz godišnjeg financijskog izvještaja iz kolone tekuće godine.</t>
    </r>
  </si>
  <si>
    <t>Grafikon 1. i 2. Neto dobit/gubitak i broj zaposlenih kod poduzetnika u djelatnosti gradskog i prigradskog kopnenog prijevoza putnika, 2016.-2020. godina</t>
  </si>
  <si>
    <t>(iznosi u tisućama kuna)</t>
  </si>
  <si>
    <t>Tablica 2. TOP 10 poduzetnika u djelatnosti gradskog i prigradskog kopnenog prijevoza putnika (NKD 49.31) , prema ukupnim prihodima u 2020. godini</t>
  </si>
  <si>
    <t>Zagreb</t>
  </si>
  <si>
    <t>Split</t>
  </si>
  <si>
    <t>Rijeka</t>
  </si>
  <si>
    <t>Osijek</t>
  </si>
  <si>
    <t>Zadar</t>
  </si>
  <si>
    <t>Pula</t>
  </si>
  <si>
    <t>Dugo Selo</t>
  </si>
  <si>
    <t>ZAGREBAČKI ELEKTRIČNI TRAMVAJ d.o.o.</t>
  </si>
  <si>
    <t>PROMET d.o.o.</t>
  </si>
  <si>
    <t>KD AUTOTROLEJ d.o.o.</t>
  </si>
  <si>
    <t>GRADSKI PRIJEVOZ PUTNIKA d.o.o.</t>
  </si>
  <si>
    <t xml:space="preserve">LIBERTAS - DUBROVNIK d.o.o. </t>
  </si>
  <si>
    <t>LIBURNIJA d.o.o.</t>
  </si>
  <si>
    <t>PULAPROMET d.o.o.</t>
  </si>
  <si>
    <t>DAROJKOVIĆ d.o.o.</t>
  </si>
  <si>
    <t>MEŠTROVIĆ PRIJEVOZ d.o.o.</t>
  </si>
  <si>
    <t>JEDAN SMJER j.d.o.o.</t>
  </si>
  <si>
    <t>Komolac-Mokošica</t>
  </si>
  <si>
    <t>Baška Voda</t>
  </si>
  <si>
    <t>Omiš</t>
  </si>
  <si>
    <t>Labin</t>
  </si>
  <si>
    <t>BLUE MIST j.d.o.o.</t>
  </si>
  <si>
    <t>DALMATINAC PUTNIK j.d.o.o.</t>
  </si>
  <si>
    <t>TRAVELIX d.o.o.</t>
  </si>
  <si>
    <r>
      <t xml:space="preserve">Tablica 3. TOP 10 poduzetnika u djelatnosti gradskog i prigradskog kopnenog prijevoza putnika (NKD 49.31), </t>
    </r>
    <r>
      <rPr>
        <b/>
        <u/>
        <sz val="9"/>
        <color theme="3" tint="-0.249977111117893"/>
        <rFont val="Arial"/>
        <family val="2"/>
        <charset val="238"/>
      </rPr>
      <t>prema dobiti razdoblja u 2020. godini</t>
    </r>
  </si>
  <si>
    <t>Tablica 4. Osnovni podaci poslovanja poduzetnika za 2020.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</si>
</sst>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_ ;[Red]\-#,##0\ "/>
    <numFmt numFmtId="166" formatCode="#,##0.0"/>
    <numFmt numFmtId="167" formatCode="0.0"/>
  </numFmts>
  <fonts count="35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17365D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1"/>
      <color theme="4" tint="-0.499984740745262"/>
      <name val="Calibri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1F497D"/>
      <name val="Arial"/>
      <family val="2"/>
      <charset val="238"/>
    </font>
    <font>
      <sz val="8"/>
      <color rgb="FF1F497D"/>
      <name val="Calibri"/>
      <family val="2"/>
      <charset val="238"/>
    </font>
    <font>
      <b/>
      <sz val="8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17" fillId="0" borderId="0"/>
    <xf numFmtId="0" fontId="25" fillId="0" borderId="0"/>
    <xf numFmtId="0" fontId="2" fillId="0" borderId="0"/>
    <xf numFmtId="0" fontId="26" fillId="0" borderId="0"/>
    <xf numFmtId="0" fontId="1" fillId="0" borderId="0"/>
  </cellStyleXfs>
  <cellXfs count="109">
    <xf numFmtId="0" fontId="0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3" borderId="1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7" fillId="3" borderId="2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3" fillId="0" borderId="0" xfId="1"/>
    <xf numFmtId="0" fontId="3" fillId="0" borderId="0" xfId="2"/>
    <xf numFmtId="0" fontId="15" fillId="6" borderId="2" xfId="2" applyFont="1" applyFill="1" applyBorder="1"/>
    <xf numFmtId="0" fontId="11" fillId="0" borderId="0" xfId="1" applyFont="1"/>
    <xf numFmtId="0" fontId="9" fillId="0" borderId="0" xfId="1" applyFont="1"/>
    <xf numFmtId="0" fontId="20" fillId="0" borderId="0" xfId="1" applyFont="1"/>
    <xf numFmtId="0" fontId="13" fillId="0" borderId="0" xfId="1" applyFont="1"/>
    <xf numFmtId="0" fontId="24" fillId="0" borderId="0" xfId="1" applyFont="1" applyAlignment="1">
      <alignment horizontal="left" vertical="center"/>
    </xf>
    <xf numFmtId="3" fontId="23" fillId="4" borderId="3" xfId="1" applyNumberFormat="1" applyFont="1" applyFill="1" applyBorder="1" applyAlignment="1">
      <alignment horizontal="right" vertical="center" wrapText="1"/>
    </xf>
    <xf numFmtId="0" fontId="8" fillId="5" borderId="4" xfId="1" applyFont="1" applyFill="1" applyBorder="1" applyAlignment="1">
      <alignment horizontal="center" vertical="center" wrapText="1"/>
    </xf>
    <xf numFmtId="164" fontId="23" fillId="4" borderId="3" xfId="1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4" xfId="0" applyNumberFormat="1" applyFont="1" applyBorder="1" applyAlignment="1">
      <alignment vertical="center"/>
    </xf>
    <xf numFmtId="167" fontId="7" fillId="3" borderId="1" xfId="0" applyNumberFormat="1" applyFont="1" applyFill="1" applyBorder="1" applyAlignment="1">
      <alignment horizontal="right" vertical="center"/>
    </xf>
    <xf numFmtId="167" fontId="7" fillId="3" borderId="2" xfId="0" applyNumberFormat="1" applyFont="1" applyFill="1" applyBorder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3" fontId="12" fillId="0" borderId="23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7" fontId="7" fillId="0" borderId="4" xfId="0" applyNumberFormat="1" applyFont="1" applyBorder="1" applyAlignment="1">
      <alignment horizontal="right" vertical="center"/>
    </xf>
    <xf numFmtId="0" fontId="16" fillId="0" borderId="0" xfId="7" applyFont="1"/>
    <xf numFmtId="3" fontId="12" fillId="0" borderId="12" xfId="7" applyNumberFormat="1" applyFont="1" applyBorder="1" applyAlignment="1">
      <alignment vertical="center" wrapText="1"/>
    </xf>
    <xf numFmtId="3" fontId="12" fillId="0" borderId="12" xfId="7" applyNumberFormat="1" applyFont="1" applyBorder="1" applyAlignment="1">
      <alignment horizontal="right" vertical="center" wrapText="1"/>
    </xf>
    <xf numFmtId="3" fontId="12" fillId="0" borderId="13" xfId="7" applyNumberFormat="1" applyFont="1" applyBorder="1" applyAlignment="1">
      <alignment horizontal="right" vertical="center" wrapText="1"/>
    </xf>
    <xf numFmtId="166" fontId="12" fillId="0" borderId="14" xfId="7" applyNumberFormat="1" applyFont="1" applyBorder="1" applyAlignment="1">
      <alignment horizontal="right" vertical="center" wrapText="1"/>
    </xf>
    <xf numFmtId="3" fontId="12" fillId="0" borderId="15" xfId="7" applyNumberFormat="1" applyFont="1" applyBorder="1" applyAlignment="1">
      <alignment horizontal="right" vertical="center" wrapText="1"/>
    </xf>
    <xf numFmtId="3" fontId="12" fillId="0" borderId="14" xfId="7" applyNumberFormat="1" applyFont="1" applyBorder="1" applyAlignment="1">
      <alignment horizontal="right" vertical="center" wrapText="1"/>
    </xf>
    <xf numFmtId="3" fontId="12" fillId="0" borderId="5" xfId="7" applyNumberFormat="1" applyFont="1" applyBorder="1" applyAlignment="1">
      <alignment vertical="center" wrapText="1"/>
    </xf>
    <xf numFmtId="3" fontId="12" fillId="0" borderId="5" xfId="7" applyNumberFormat="1" applyFont="1" applyBorder="1" applyAlignment="1">
      <alignment horizontal="right" vertical="center" wrapText="1"/>
    </xf>
    <xf numFmtId="3" fontId="12" fillId="0" borderId="17" xfId="7" applyNumberFormat="1" applyFont="1" applyBorder="1" applyAlignment="1">
      <alignment horizontal="right" vertical="center" wrapText="1"/>
    </xf>
    <xf numFmtId="166" fontId="12" fillId="0" borderId="18" xfId="7" applyNumberFormat="1" applyFont="1" applyBorder="1" applyAlignment="1">
      <alignment horizontal="right" vertical="center" wrapText="1"/>
    </xf>
    <xf numFmtId="3" fontId="12" fillId="0" borderId="7" xfId="7" applyNumberFormat="1" applyFont="1" applyBorder="1" applyAlignment="1">
      <alignment horizontal="right" vertical="center" wrapText="1"/>
    </xf>
    <xf numFmtId="3" fontId="12" fillId="0" borderId="18" xfId="7" applyNumberFormat="1" applyFont="1" applyBorder="1" applyAlignment="1">
      <alignment horizontal="right" vertical="center" wrapText="1"/>
    </xf>
    <xf numFmtId="0" fontId="11" fillId="0" borderId="0" xfId="0" applyNumberFormat="1" applyFont="1" applyAlignment="1"/>
    <xf numFmtId="0" fontId="27" fillId="0" borderId="0" xfId="0" applyNumberFormat="1" applyFont="1" applyAlignment="1"/>
    <xf numFmtId="0" fontId="29" fillId="0" borderId="0" xfId="0" applyFont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4" fontId="7" fillId="0" borderId="4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right" vertical="center"/>
    </xf>
    <xf numFmtId="3" fontId="31" fillId="0" borderId="4" xfId="0" applyNumberFormat="1" applyFont="1" applyBorder="1" applyAlignment="1">
      <alignment horizontal="right" vertical="center"/>
    </xf>
    <xf numFmtId="0" fontId="7" fillId="0" borderId="4" xfId="2" applyFont="1" applyBorder="1"/>
    <xf numFmtId="165" fontId="12" fillId="0" borderId="4" xfId="0" applyNumberFormat="1" applyFont="1" applyBorder="1" applyAlignment="1">
      <alignment horizontal="right" vertical="center"/>
    </xf>
    <xf numFmtId="0" fontId="4" fillId="6" borderId="2" xfId="2" applyFont="1" applyFill="1" applyBorder="1" applyAlignment="1">
      <alignment horizontal="center"/>
    </xf>
    <xf numFmtId="0" fontId="32" fillId="0" borderId="0" xfId="0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21" fillId="2" borderId="2" xfId="0" applyNumberFormat="1" applyFont="1" applyFill="1" applyBorder="1" applyAlignment="1">
      <alignment horizontal="center" vertical="center" wrapText="1"/>
    </xf>
    <xf numFmtId="0" fontId="7" fillId="0" borderId="4" xfId="3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34" fillId="2" borderId="2" xfId="0" applyNumberFormat="1" applyFont="1" applyFill="1" applyBorder="1" applyAlignment="1">
      <alignment horizontal="center" vertical="center" wrapText="1"/>
    </xf>
    <xf numFmtId="0" fontId="21" fillId="2" borderId="26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21" fillId="2" borderId="29" xfId="0" applyNumberFormat="1" applyFont="1" applyFill="1" applyBorder="1" applyAlignment="1">
      <alignment horizontal="center" vertical="center" wrapText="1"/>
    </xf>
    <xf numFmtId="165" fontId="7" fillId="0" borderId="23" xfId="0" applyNumberFormat="1" applyFont="1" applyBorder="1" applyAlignment="1">
      <alignment horizontal="right" vertical="center"/>
    </xf>
    <xf numFmtId="3" fontId="11" fillId="4" borderId="30" xfId="3" applyNumberFormat="1" applyFont="1" applyFill="1" applyBorder="1" applyAlignment="1">
      <alignment horizontal="right" vertical="center"/>
    </xf>
    <xf numFmtId="0" fontId="21" fillId="2" borderId="31" xfId="0" applyNumberFormat="1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right" vertical="center"/>
    </xf>
    <xf numFmtId="164" fontId="7" fillId="0" borderId="25" xfId="3" applyNumberFormat="1" applyFont="1" applyBorder="1" applyAlignment="1">
      <alignment horizontal="center" vertical="center"/>
    </xf>
    <xf numFmtId="3" fontId="11" fillId="4" borderId="33" xfId="3" applyNumberFormat="1" applyFont="1" applyFill="1" applyBorder="1" applyAlignment="1">
      <alignment horizontal="right" vertical="center"/>
    </xf>
    <xf numFmtId="164" fontId="11" fillId="4" borderId="34" xfId="3" applyNumberFormat="1" applyFont="1" applyFill="1" applyBorder="1" applyAlignment="1">
      <alignment horizontal="center" vertical="center"/>
    </xf>
    <xf numFmtId="164" fontId="11" fillId="4" borderId="35" xfId="3" applyNumberFormat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28" fillId="2" borderId="10" xfId="7" applyFont="1" applyFill="1" applyBorder="1" applyAlignment="1">
      <alignment horizontal="center" vertical="center" wrapText="1"/>
    </xf>
    <xf numFmtId="3" fontId="28" fillId="2" borderId="6" xfId="7" applyNumberFormat="1" applyFont="1" applyFill="1" applyBorder="1" applyAlignment="1">
      <alignment vertical="center" wrapText="1"/>
    </xf>
    <xf numFmtId="3" fontId="28" fillId="2" borderId="6" xfId="7" applyNumberFormat="1" applyFont="1" applyFill="1" applyBorder="1" applyAlignment="1">
      <alignment horizontal="right" vertical="center" wrapText="1"/>
    </xf>
    <xf numFmtId="3" fontId="28" fillId="2" borderId="20" xfId="7" applyNumberFormat="1" applyFont="1" applyFill="1" applyBorder="1" applyAlignment="1">
      <alignment horizontal="right" vertical="center" wrapText="1"/>
    </xf>
    <xf numFmtId="166" fontId="28" fillId="2" borderId="21" xfId="7" applyNumberFormat="1" applyFont="1" applyFill="1" applyBorder="1" applyAlignment="1">
      <alignment horizontal="right" vertical="center" wrapText="1"/>
    </xf>
    <xf numFmtId="3" fontId="28" fillId="2" borderId="8" xfId="7" applyNumberFormat="1" applyFont="1" applyFill="1" applyBorder="1" applyAlignment="1">
      <alignment horizontal="right" vertical="center" wrapText="1"/>
    </xf>
    <xf numFmtId="3" fontId="28" fillId="2" borderId="21" xfId="7" applyNumberFormat="1" applyFont="1" applyFill="1" applyBorder="1" applyAlignment="1">
      <alignment horizontal="right" vertical="center" wrapText="1"/>
    </xf>
    <xf numFmtId="3" fontId="12" fillId="0" borderId="11" xfId="7" applyNumberFormat="1" applyFont="1" applyBorder="1" applyAlignment="1">
      <alignment horizontal="center" vertical="center" wrapText="1"/>
    </xf>
    <xf numFmtId="3" fontId="12" fillId="0" borderId="16" xfId="7" applyNumberFormat="1" applyFont="1" applyBorder="1" applyAlignment="1">
      <alignment horizontal="center" vertical="center" wrapText="1"/>
    </xf>
    <xf numFmtId="3" fontId="28" fillId="2" borderId="19" xfId="7" applyNumberFormat="1" applyFont="1" applyFill="1" applyBorder="1" applyAlignment="1">
      <alignment horizontal="center" vertical="center" wrapText="1"/>
    </xf>
    <xf numFmtId="167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3" fillId="0" borderId="0" xfId="2" applyAlignment="1"/>
    <xf numFmtId="0" fontId="17" fillId="0" borderId="0" xfId="3" applyNumberFormat="1" applyFont="1" applyAlignment="1"/>
    <xf numFmtId="0" fontId="14" fillId="0" borderId="9" xfId="2" applyFont="1" applyBorder="1" applyAlignment="1">
      <alignment horizontal="right" vertical="center"/>
    </xf>
    <xf numFmtId="0" fontId="0" fillId="0" borderId="9" xfId="0" applyNumberFormat="1" applyFont="1" applyBorder="1" applyAlignment="1"/>
    <xf numFmtId="0" fontId="11" fillId="0" borderId="0" xfId="2" applyFont="1" applyAlignment="1">
      <alignment horizontal="justify" vertical="center"/>
    </xf>
    <xf numFmtId="0" fontId="18" fillId="0" borderId="0" xfId="2" applyFont="1" applyAlignment="1"/>
    <xf numFmtId="0" fontId="0" fillId="0" borderId="0" xfId="0" applyNumberFormat="1" applyFont="1" applyAlignment="1"/>
    <xf numFmtId="0" fontId="11" fillId="4" borderId="3" xfId="3" applyNumberFormat="1" applyFont="1" applyFill="1" applyBorder="1" applyAlignment="1">
      <alignment vertical="center"/>
    </xf>
    <xf numFmtId="0" fontId="11" fillId="4" borderId="27" xfId="3" applyNumberFormat="1" applyFont="1" applyFill="1" applyBorder="1" applyAlignment="1">
      <alignment vertical="center"/>
    </xf>
    <xf numFmtId="0" fontId="11" fillId="4" borderId="1" xfId="3" applyNumberFormat="1" applyFont="1" applyFill="1" applyBorder="1" applyAlignment="1">
      <alignment vertical="center"/>
    </xf>
    <xf numFmtId="0" fontId="11" fillId="4" borderId="28" xfId="3" applyNumberFormat="1" applyFont="1" applyFill="1" applyBorder="1" applyAlignment="1">
      <alignment vertical="center"/>
    </xf>
    <xf numFmtId="0" fontId="14" fillId="0" borderId="9" xfId="1" applyFont="1" applyBorder="1" applyAlignment="1">
      <alignment horizontal="right" vertical="center"/>
    </xf>
    <xf numFmtId="0" fontId="22" fillId="4" borderId="3" xfId="1" applyFont="1" applyFill="1" applyBorder="1" applyAlignment="1">
      <alignment vertical="center" wrapText="1"/>
    </xf>
    <xf numFmtId="0" fontId="22" fillId="4" borderId="1" xfId="1" applyFont="1" applyFill="1" applyBorder="1" applyAlignment="1">
      <alignment vertical="center" wrapText="1"/>
    </xf>
    <xf numFmtId="0" fontId="14" fillId="0" borderId="9" xfId="1" applyFont="1" applyBorder="1" applyAlignment="1">
      <alignment horizontal="left" vertical="center"/>
    </xf>
    <xf numFmtId="0" fontId="28" fillId="2" borderId="10" xfId="7" applyFont="1" applyFill="1" applyBorder="1" applyAlignment="1">
      <alignment horizontal="center" vertical="center" wrapText="1"/>
    </xf>
    <xf numFmtId="0" fontId="28" fillId="2" borderId="0" xfId="7" applyFont="1" applyFill="1" applyAlignment="1">
      <alignment horizontal="center" vertical="center" wrapText="1"/>
    </xf>
  </cellXfs>
  <cellStyles count="8">
    <cellStyle name="Normalno" xfId="0" builtinId="0"/>
    <cellStyle name="Normalno 2" xfId="1"/>
    <cellStyle name="Normalno 3" xfId="3"/>
    <cellStyle name="Normalno 4" xfId="4"/>
    <cellStyle name="Normalno 5" xfId="2"/>
    <cellStyle name="Normalno 6" xfId="5"/>
    <cellStyle name="Normalno 7" xfId="6"/>
    <cellStyle name="Normalno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177325836004697"/>
          <c:y val="0.15095736628427067"/>
          <c:w val="0.83734299212598429"/>
          <c:h val="0.73819182714520237"/>
        </c:manualLayout>
      </c:layout>
      <c:lineChart>
        <c:grouping val="standard"/>
        <c:varyColors val="0"/>
        <c:ser>
          <c:idx val="0"/>
          <c:order val="0"/>
          <c:tx>
            <c:strRef>
              <c:f>'Grafikon 1. i 2. '!$A$6</c:f>
              <c:strCache>
                <c:ptCount val="1"/>
                <c:pt idx="0">
                  <c:v>Neto dobit/gubitak</c:v>
                </c:pt>
              </c:strCache>
            </c:strRef>
          </c:tx>
          <c:marker>
            <c:symbol val="square"/>
            <c:size val="4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0"/>
            <c:bubble3D val="0"/>
          </c:dPt>
          <c:dPt>
            <c:idx val="1"/>
            <c:bubble3D val="0"/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dPt>
          <c:dPt>
            <c:idx val="2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5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6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7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8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9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0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cat>
            <c:strRef>
              <c:f>'Grafikon 1. i 2. 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1. i 2. '!$B$6:$F$6</c:f>
              <c:numCache>
                <c:formatCode>#,##0_ ;[Red]\-#,##0\ </c:formatCode>
                <c:ptCount val="5"/>
                <c:pt idx="0">
                  <c:v>21645.629000000001</c:v>
                </c:pt>
                <c:pt idx="1">
                  <c:v>-12778.950999999999</c:v>
                </c:pt>
                <c:pt idx="2">
                  <c:v>-31896.409</c:v>
                </c:pt>
                <c:pt idx="3">
                  <c:v>5318.3940000000002</c:v>
                </c:pt>
                <c:pt idx="4">
                  <c:v>183.708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08768"/>
        <c:axId val="144420800"/>
      </c:lineChart>
      <c:catAx>
        <c:axId val="199008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4420800"/>
        <c:crosses val="autoZero"/>
        <c:auto val="1"/>
        <c:lblAlgn val="ctr"/>
        <c:lblOffset val="100"/>
        <c:noMultiLvlLbl val="0"/>
      </c:catAx>
      <c:valAx>
        <c:axId val="1444208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1.991181545681401E-2"/>
              <c:y val="0.34461018215419703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900876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8486596361083"/>
          <c:y val="0.12759481987828444"/>
          <c:w val="0.89363560804899389"/>
          <c:h val="0.72516281618643819"/>
        </c:manualLayout>
      </c:layout>
      <c:lineChart>
        <c:grouping val="standard"/>
        <c:varyColors val="0"/>
        <c:ser>
          <c:idx val="1"/>
          <c:order val="0"/>
          <c:tx>
            <c:strRef>
              <c:f>'Grafikon 1. i 2. '!$A$7</c:f>
              <c:strCache>
                <c:ptCount val="1"/>
                <c:pt idx="0">
                  <c:v>Broj zaposlenih</c:v>
                </c:pt>
              </c:strCache>
            </c:strRef>
          </c:tx>
          <c:cat>
            <c:strRef>
              <c:f>'Grafikon 1. i 2. 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1. i 2. '!$B$7:$F$7</c:f>
              <c:numCache>
                <c:formatCode>#,##0_ ;[Red]\-#,##0\ </c:formatCode>
                <c:ptCount val="5"/>
                <c:pt idx="0">
                  <c:v>2229</c:v>
                </c:pt>
                <c:pt idx="1">
                  <c:v>2256</c:v>
                </c:pt>
                <c:pt idx="2">
                  <c:v>6056</c:v>
                </c:pt>
                <c:pt idx="3">
                  <c:v>6093</c:v>
                </c:pt>
                <c:pt idx="4">
                  <c:v>5921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09792"/>
        <c:axId val="144422528"/>
      </c:lineChart>
      <c:catAx>
        <c:axId val="1990097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4422528"/>
        <c:crosses val="autoZero"/>
        <c:auto val="1"/>
        <c:lblAlgn val="ctr"/>
        <c:lblOffset val="100"/>
        <c:noMultiLvlLbl val="0"/>
      </c:catAx>
      <c:valAx>
        <c:axId val="1444225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900979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0</xdr:col>
      <xdr:colOff>1304925</xdr:colOff>
      <xdr:row>2</xdr:row>
      <xdr:rowOff>9525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238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201599</xdr:colOff>
      <xdr:row>9</xdr:row>
      <xdr:rowOff>0</xdr:rowOff>
    </xdr:from>
    <xdr:to>
      <xdr:col>14</xdr:col>
      <xdr:colOff>76200</xdr:colOff>
      <xdr:row>22</xdr:row>
      <xdr:rowOff>85726</xdr:rowOff>
    </xdr:to>
    <xdr:grpSp>
      <xdr:nvGrpSpPr>
        <xdr:cNvPr id="2" name="Grupa 1"/>
        <xdr:cNvGrpSpPr/>
      </xdr:nvGrpSpPr>
      <xdr:grpSpPr>
        <a:xfrm>
          <a:off x="201599" y="1714500"/>
          <a:ext cx="9066226" cy="2562226"/>
          <a:chOff x="201599" y="2085975"/>
          <a:chExt cx="9561526" cy="2562226"/>
        </a:xfrm>
      </xdr:grpSpPr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201599" y="2085975"/>
          <a:ext cx="4779976" cy="2543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kon 3"/>
          <xdr:cNvGraphicFramePr>
            <a:graphicFrameLocks/>
          </xdr:cNvGraphicFramePr>
        </xdr:nvGraphicFramePr>
        <xdr:xfrm>
          <a:off x="4991100" y="2095501"/>
          <a:ext cx="4772025" cy="25527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76200</xdr:colOff>
      <xdr:row>0</xdr:row>
      <xdr:rowOff>57150</xdr:rowOff>
    </xdr:from>
    <xdr:to>
      <xdr:col>1</xdr:col>
      <xdr:colOff>76200</xdr:colOff>
      <xdr:row>1</xdr:row>
      <xdr:rowOff>133349</xdr:rowOff>
    </xdr:to>
    <xdr:pic>
      <xdr:nvPicPr>
        <xdr:cNvPr id="5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954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2</xdr:col>
      <xdr:colOff>85725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1715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876300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809625</xdr:colOff>
      <xdr:row>1</xdr:row>
      <xdr:rowOff>133350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4" sqref="A4"/>
    </sheetView>
  </sheetViews>
  <sheetFormatPr defaultRowHeight="12" x14ac:dyDescent="0.2"/>
  <cols>
    <col min="1" max="1" width="51.28515625" style="1" customWidth="1"/>
    <col min="2" max="3" width="9" style="1" bestFit="1" customWidth="1"/>
    <col min="4" max="6" width="9.28515625" style="1" bestFit="1" customWidth="1"/>
    <col min="7" max="7" width="10.140625" style="1" bestFit="1" customWidth="1"/>
    <col min="8" max="16384" width="9.140625" style="1"/>
  </cols>
  <sheetData>
    <row r="1" spans="1:8" x14ac:dyDescent="0.2">
      <c r="A1" s="91"/>
      <c r="B1" s="91"/>
      <c r="C1" s="91"/>
      <c r="D1" s="91"/>
      <c r="E1" s="91"/>
      <c r="F1" s="6"/>
    </row>
    <row r="2" spans="1:8" x14ac:dyDescent="0.2">
      <c r="A2" s="6"/>
      <c r="B2" s="6"/>
      <c r="C2" s="6"/>
      <c r="D2" s="6"/>
      <c r="E2" s="6"/>
      <c r="F2" s="6"/>
    </row>
    <row r="3" spans="1:8" s="2" customFormat="1" ht="15" x14ac:dyDescent="0.25">
      <c r="A3" s="44" t="s">
        <v>108</v>
      </c>
      <c r="B3" s="44"/>
      <c r="C3" s="44"/>
      <c r="D3" s="44"/>
      <c r="E3" s="44"/>
      <c r="F3" s="44"/>
      <c r="G3" s="45"/>
    </row>
    <row r="4" spans="1:8" s="2" customFormat="1" ht="15" x14ac:dyDescent="0.25">
      <c r="A4" s="44"/>
      <c r="B4" s="44"/>
      <c r="C4" s="44"/>
      <c r="D4" s="46" t="s">
        <v>103</v>
      </c>
      <c r="F4" s="44"/>
      <c r="G4" s="45"/>
    </row>
    <row r="5" spans="1:8" s="2" customFormat="1" ht="22.5" x14ac:dyDescent="0.2">
      <c r="A5" s="47" t="s">
        <v>21</v>
      </c>
      <c r="B5" s="47" t="s">
        <v>17</v>
      </c>
      <c r="C5" s="47" t="s">
        <v>18</v>
      </c>
      <c r="D5" s="47" t="s">
        <v>19</v>
      </c>
      <c r="E5" s="47" t="s">
        <v>20</v>
      </c>
      <c r="F5" s="48" t="s">
        <v>29</v>
      </c>
      <c r="G5" s="49" t="s">
        <v>102</v>
      </c>
    </row>
    <row r="6" spans="1:8" ht="15" customHeight="1" x14ac:dyDescent="0.2">
      <c r="A6" s="3" t="s">
        <v>0</v>
      </c>
      <c r="B6" s="53">
        <v>49</v>
      </c>
      <c r="C6" s="53">
        <v>48</v>
      </c>
      <c r="D6" s="53">
        <v>59</v>
      </c>
      <c r="E6" s="53">
        <v>60</v>
      </c>
      <c r="F6" s="53">
        <v>64</v>
      </c>
      <c r="G6" s="22">
        <f>F6/B6*100</f>
        <v>130.61224489795919</v>
      </c>
    </row>
    <row r="7" spans="1:8" ht="15" customHeight="1" x14ac:dyDescent="0.2">
      <c r="A7" s="3" t="s">
        <v>2</v>
      </c>
      <c r="B7" s="53">
        <v>34</v>
      </c>
      <c r="C7" s="53">
        <v>29</v>
      </c>
      <c r="D7" s="53">
        <v>35</v>
      </c>
      <c r="E7" s="53">
        <v>33</v>
      </c>
      <c r="F7" s="53">
        <v>32</v>
      </c>
      <c r="G7" s="22">
        <f t="shared" ref="G7:G25" si="0">F7/B7*100</f>
        <v>94.117647058823522</v>
      </c>
    </row>
    <row r="8" spans="1:8" ht="15" customHeight="1" x14ac:dyDescent="0.2">
      <c r="A8" s="5" t="s">
        <v>3</v>
      </c>
      <c r="B8" s="54">
        <v>15</v>
      </c>
      <c r="C8" s="54">
        <v>19</v>
      </c>
      <c r="D8" s="54">
        <v>24</v>
      </c>
      <c r="E8" s="54">
        <v>27</v>
      </c>
      <c r="F8" s="54">
        <v>32</v>
      </c>
      <c r="G8" s="23">
        <f t="shared" si="0"/>
        <v>213.33333333333334</v>
      </c>
    </row>
    <row r="9" spans="1:8" ht="15" customHeight="1" x14ac:dyDescent="0.2">
      <c r="A9" s="19" t="s">
        <v>1</v>
      </c>
      <c r="B9" s="52">
        <v>2229</v>
      </c>
      <c r="C9" s="52">
        <v>2256</v>
      </c>
      <c r="D9" s="52">
        <v>6056</v>
      </c>
      <c r="E9" s="52">
        <v>6093</v>
      </c>
      <c r="F9" s="52">
        <v>5921</v>
      </c>
      <c r="G9" s="30">
        <f t="shared" si="0"/>
        <v>265.6348138178555</v>
      </c>
    </row>
    <row r="10" spans="1:8" ht="15" customHeight="1" x14ac:dyDescent="0.2">
      <c r="A10" s="19" t="s">
        <v>13</v>
      </c>
      <c r="B10" s="52">
        <v>620564.94900000002</v>
      </c>
      <c r="C10" s="52">
        <v>613081.02399999998</v>
      </c>
      <c r="D10" s="52">
        <v>1760441.091</v>
      </c>
      <c r="E10" s="52">
        <v>1824560.9240000001</v>
      </c>
      <c r="F10" s="52">
        <v>1731417.081</v>
      </c>
      <c r="G10" s="30">
        <f t="shared" si="0"/>
        <v>279.00658646448949</v>
      </c>
    </row>
    <row r="11" spans="1:8" ht="15" customHeight="1" x14ac:dyDescent="0.2">
      <c r="A11" s="19" t="s">
        <v>14</v>
      </c>
      <c r="B11" s="52">
        <v>597226.65700000001</v>
      </c>
      <c r="C11" s="52">
        <v>624641.43000000005</v>
      </c>
      <c r="D11" s="52">
        <v>1791869.902</v>
      </c>
      <c r="E11" s="52">
        <v>1819589.4720000001</v>
      </c>
      <c r="F11" s="52">
        <v>1731795.46</v>
      </c>
      <c r="G11" s="30">
        <f t="shared" si="0"/>
        <v>289.97290052309233</v>
      </c>
    </row>
    <row r="12" spans="1:8" ht="15" customHeight="1" x14ac:dyDescent="0.2">
      <c r="A12" s="51" t="s">
        <v>9</v>
      </c>
      <c r="B12" s="52">
        <v>25627.452000000001</v>
      </c>
      <c r="C12" s="52">
        <v>6103.3959999999997</v>
      </c>
      <c r="D12" s="52">
        <v>3383.0749999999998</v>
      </c>
      <c r="E12" s="52">
        <v>9113.9120000000003</v>
      </c>
      <c r="F12" s="52">
        <v>5312.72</v>
      </c>
      <c r="G12" s="30">
        <f t="shared" si="0"/>
        <v>20.730582189754955</v>
      </c>
    </row>
    <row r="13" spans="1:8" ht="15" customHeight="1" x14ac:dyDescent="0.2">
      <c r="A13" s="51" t="s">
        <v>10</v>
      </c>
      <c r="B13" s="52">
        <v>2289.16</v>
      </c>
      <c r="C13" s="52">
        <v>17663.802</v>
      </c>
      <c r="D13" s="52">
        <v>34811.885999999999</v>
      </c>
      <c r="E13" s="52">
        <v>4142.46</v>
      </c>
      <c r="F13" s="52">
        <v>5691.0990000000002</v>
      </c>
      <c r="G13" s="30">
        <f t="shared" si="0"/>
        <v>248.61080046829409</v>
      </c>
    </row>
    <row r="14" spans="1:8" ht="15" customHeight="1" x14ac:dyDescent="0.2">
      <c r="A14" s="19" t="s">
        <v>15</v>
      </c>
      <c r="B14" s="52">
        <v>1692.663</v>
      </c>
      <c r="C14" s="52">
        <v>1218.5450000000001</v>
      </c>
      <c r="D14" s="52">
        <v>467.59800000000001</v>
      </c>
      <c r="E14" s="52">
        <v>-346.94200000000001</v>
      </c>
      <c r="F14" s="52">
        <v>-562.08699999999999</v>
      </c>
      <c r="G14" s="30" t="s">
        <v>22</v>
      </c>
    </row>
    <row r="15" spans="1:8" ht="15" customHeight="1" x14ac:dyDescent="0.2">
      <c r="A15" s="19" t="s">
        <v>11</v>
      </c>
      <c r="B15" s="52">
        <v>23934.789000000001</v>
      </c>
      <c r="C15" s="52">
        <v>4884.8509999999997</v>
      </c>
      <c r="D15" s="52">
        <v>2873.02</v>
      </c>
      <c r="E15" s="52">
        <v>9429.1769999999997</v>
      </c>
      <c r="F15" s="52">
        <v>5874.8069999999998</v>
      </c>
      <c r="G15" s="30">
        <f t="shared" si="0"/>
        <v>24.545054481157113</v>
      </c>
      <c r="H15" s="90"/>
    </row>
    <row r="16" spans="1:8" ht="15" customHeight="1" x14ac:dyDescent="0.2">
      <c r="A16" s="19" t="s">
        <v>12</v>
      </c>
      <c r="B16" s="52">
        <v>2289.16</v>
      </c>
      <c r="C16" s="52">
        <v>17663.802</v>
      </c>
      <c r="D16" s="52">
        <v>34769.428999999996</v>
      </c>
      <c r="E16" s="52">
        <v>4110.7830000000004</v>
      </c>
      <c r="F16" s="52">
        <v>5691.0990000000002</v>
      </c>
      <c r="G16" s="30">
        <f t="shared" si="0"/>
        <v>248.61080046829409</v>
      </c>
    </row>
    <row r="17" spans="1:8" ht="15" customHeight="1" x14ac:dyDescent="0.2">
      <c r="A17" s="20" t="s">
        <v>16</v>
      </c>
      <c r="B17" s="52">
        <v>21645.629000000001</v>
      </c>
      <c r="C17" s="55">
        <v>-12778.950999999999</v>
      </c>
      <c r="D17" s="55">
        <v>-31896.409</v>
      </c>
      <c r="E17" s="52">
        <v>5318.3940000000002</v>
      </c>
      <c r="F17" s="52">
        <v>183.708</v>
      </c>
      <c r="G17" s="30">
        <f t="shared" si="0"/>
        <v>0.84870714544724013</v>
      </c>
      <c r="H17" s="90"/>
    </row>
    <row r="18" spans="1:8" ht="15" customHeight="1" x14ac:dyDescent="0.2">
      <c r="A18" s="21" t="s">
        <v>104</v>
      </c>
      <c r="B18" s="52">
        <v>18292.452000000001</v>
      </c>
      <c r="C18" s="52">
        <v>25305.312000000002</v>
      </c>
      <c r="D18" s="52">
        <v>25298.312000000002</v>
      </c>
      <c r="E18" s="52">
        <v>23264.227999999999</v>
      </c>
      <c r="F18" s="52">
        <v>1284.635</v>
      </c>
      <c r="G18" s="30">
        <f t="shared" si="0"/>
        <v>7.0227599886554293</v>
      </c>
    </row>
    <row r="19" spans="1:8" ht="15" customHeight="1" x14ac:dyDescent="0.2">
      <c r="A19" s="21" t="s">
        <v>105</v>
      </c>
      <c r="B19" s="52">
        <v>9760.9459999999999</v>
      </c>
      <c r="C19" s="52">
        <v>14142.453</v>
      </c>
      <c r="D19" s="52">
        <v>17633.334999999999</v>
      </c>
      <c r="E19" s="52">
        <v>85672.403999999995</v>
      </c>
      <c r="F19" s="52">
        <v>42222.690999999999</v>
      </c>
      <c r="G19" s="30">
        <f t="shared" si="0"/>
        <v>432.56761178680836</v>
      </c>
    </row>
    <row r="20" spans="1:8" s="4" customFormat="1" ht="15" customHeight="1" x14ac:dyDescent="0.25">
      <c r="A20" s="21" t="s">
        <v>7</v>
      </c>
      <c r="B20" s="52">
        <v>8531.5059999999994</v>
      </c>
      <c r="C20" s="52">
        <v>11162.859</v>
      </c>
      <c r="D20" s="52">
        <v>7664.9769999999999</v>
      </c>
      <c r="E20" s="52">
        <v>-62408.175999999999</v>
      </c>
      <c r="F20" s="52">
        <v>-40938.055999999997</v>
      </c>
      <c r="G20" s="30" t="s">
        <v>22</v>
      </c>
    </row>
    <row r="21" spans="1:8" ht="15" customHeight="1" x14ac:dyDescent="0.2">
      <c r="A21" s="21" t="s">
        <v>6</v>
      </c>
      <c r="B21" s="52">
        <v>7</v>
      </c>
      <c r="C21" s="52">
        <v>6</v>
      </c>
      <c r="D21" s="52">
        <v>5</v>
      </c>
      <c r="E21" s="52">
        <v>5</v>
      </c>
      <c r="F21" s="52">
        <v>3</v>
      </c>
      <c r="G21" s="30">
        <f t="shared" si="0"/>
        <v>42.857142857142854</v>
      </c>
    </row>
    <row r="22" spans="1:8" ht="15" customHeight="1" x14ac:dyDescent="0.2">
      <c r="A22" s="21" t="s">
        <v>5</v>
      </c>
      <c r="B22" s="52">
        <v>4</v>
      </c>
      <c r="C22" s="52">
        <v>5</v>
      </c>
      <c r="D22" s="52">
        <v>8</v>
      </c>
      <c r="E22" s="52">
        <v>5</v>
      </c>
      <c r="F22" s="52">
        <v>9</v>
      </c>
      <c r="G22" s="30">
        <f t="shared" si="0"/>
        <v>225</v>
      </c>
    </row>
    <row r="23" spans="1:8" ht="15" customHeight="1" x14ac:dyDescent="0.2">
      <c r="A23" s="21" t="s">
        <v>106</v>
      </c>
      <c r="B23" s="52">
        <v>18982.349999999999</v>
      </c>
      <c r="C23" s="52">
        <v>20096.761999999999</v>
      </c>
      <c r="D23" s="52">
        <v>117573.40300000001</v>
      </c>
      <c r="E23" s="52">
        <v>347984.53200000001</v>
      </c>
      <c r="F23" s="52">
        <v>404689.38799999998</v>
      </c>
      <c r="G23" s="30">
        <f>F23/B23*100</f>
        <v>2131.9245931088617</v>
      </c>
    </row>
    <row r="24" spans="1:8" ht="15" customHeight="1" x14ac:dyDescent="0.2">
      <c r="A24" s="21" t="s">
        <v>4</v>
      </c>
      <c r="B24" s="52">
        <v>8</v>
      </c>
      <c r="C24" s="52">
        <v>6</v>
      </c>
      <c r="D24" s="52">
        <v>6</v>
      </c>
      <c r="E24" s="52">
        <v>5</v>
      </c>
      <c r="F24" s="52">
        <v>6</v>
      </c>
      <c r="G24" s="30">
        <f t="shared" si="0"/>
        <v>75</v>
      </c>
    </row>
    <row r="25" spans="1:8" ht="15" customHeight="1" x14ac:dyDescent="0.2">
      <c r="A25" s="21" t="s">
        <v>8</v>
      </c>
      <c r="B25" s="52">
        <v>6069.691191864812</v>
      </c>
      <c r="C25" s="52">
        <v>6078.6515588061475</v>
      </c>
      <c r="D25" s="52">
        <v>7007.689674152356</v>
      </c>
      <c r="E25" s="52">
        <v>6989.2597379506542</v>
      </c>
      <c r="F25" s="52">
        <v>7293.9592833417773</v>
      </c>
      <c r="G25" s="30">
        <f t="shared" si="0"/>
        <v>120.17018745727704</v>
      </c>
    </row>
    <row r="27" spans="1:8" x14ac:dyDescent="0.2">
      <c r="A27" s="59" t="s">
        <v>107</v>
      </c>
      <c r="B27" s="7"/>
      <c r="C27" s="7"/>
      <c r="D27" s="7"/>
    </row>
    <row r="28" spans="1:8" x14ac:dyDescent="0.2">
      <c r="A28" s="50" t="s">
        <v>80</v>
      </c>
    </row>
    <row r="30" spans="1:8" x14ac:dyDescent="0.2">
      <c r="F30" s="90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activeCell="A4" sqref="A4"/>
    </sheetView>
  </sheetViews>
  <sheetFormatPr defaultRowHeight="15" x14ac:dyDescent="0.25"/>
  <cols>
    <col min="1" max="1" width="19.42578125" style="9" customWidth="1"/>
    <col min="2" max="3" width="8.42578125" style="9" customWidth="1"/>
    <col min="4" max="5" width="9.140625" style="9"/>
    <col min="6" max="6" width="10.140625" style="9" bestFit="1" customWidth="1"/>
    <col min="7" max="14" width="9.140625" style="9"/>
    <col min="15" max="15" width="2.85546875" style="9" customWidth="1"/>
    <col min="16" max="16384" width="9.140625" style="9"/>
  </cols>
  <sheetData>
    <row r="3" spans="1:15" x14ac:dyDescent="0.25">
      <c r="A3" s="96" t="s">
        <v>110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  <c r="M3" s="98"/>
      <c r="N3" s="98"/>
    </row>
    <row r="4" spans="1:15" x14ac:dyDescent="0.25">
      <c r="B4" s="94" t="s">
        <v>35</v>
      </c>
      <c r="C4" s="94"/>
      <c r="D4" s="94"/>
      <c r="E4" s="94"/>
      <c r="F4" s="95"/>
    </row>
    <row r="5" spans="1:15" x14ac:dyDescent="0.25">
      <c r="A5" s="10"/>
      <c r="B5" s="58" t="s">
        <v>17</v>
      </c>
      <c r="C5" s="58" t="s">
        <v>18</v>
      </c>
      <c r="D5" s="58" t="s">
        <v>19</v>
      </c>
      <c r="E5" s="58" t="s">
        <v>20</v>
      </c>
      <c r="F5" s="58" t="s">
        <v>29</v>
      </c>
    </row>
    <row r="6" spans="1:15" x14ac:dyDescent="0.25">
      <c r="A6" s="56" t="s">
        <v>36</v>
      </c>
      <c r="B6" s="29">
        <v>21645.629000000001</v>
      </c>
      <c r="C6" s="57">
        <v>-12778.950999999999</v>
      </c>
      <c r="D6" s="57">
        <v>-31896.409</v>
      </c>
      <c r="E6" s="57">
        <v>5318.3940000000002</v>
      </c>
      <c r="F6" s="57">
        <v>183.708</v>
      </c>
    </row>
    <row r="7" spans="1:15" x14ac:dyDescent="0.25">
      <c r="A7" s="56" t="s">
        <v>1</v>
      </c>
      <c r="B7" s="29">
        <v>2229</v>
      </c>
      <c r="C7" s="57">
        <v>2256</v>
      </c>
      <c r="D7" s="57">
        <v>6056</v>
      </c>
      <c r="E7" s="57">
        <v>6093</v>
      </c>
      <c r="F7" s="57">
        <v>5921</v>
      </c>
    </row>
    <row r="9" spans="1:15" x14ac:dyDescent="0.25">
      <c r="A9" s="92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1:15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1:15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</row>
    <row r="12" spans="1:15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</row>
    <row r="13" spans="1:15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pans="1:15" x14ac:dyDescent="0.2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</row>
    <row r="15" spans="1:15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</row>
    <row r="16" spans="1:15" x14ac:dyDescent="0.25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1:15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pans="1:15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pans="1:15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pans="1:15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spans="1:15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1:15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spans="1:15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5" x14ac:dyDescent="0.25">
      <c r="A24" s="59" t="s">
        <v>109</v>
      </c>
    </row>
    <row r="25" spans="1:15" x14ac:dyDescent="0.25">
      <c r="A25" s="50" t="s">
        <v>80</v>
      </c>
    </row>
  </sheetData>
  <mergeCells count="4">
    <mergeCell ref="A9:O9"/>
    <mergeCell ref="A10:O23"/>
    <mergeCell ref="B4:F4"/>
    <mergeCell ref="A3:N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>
      <selection activeCell="A4" sqref="A4"/>
    </sheetView>
  </sheetViews>
  <sheetFormatPr defaultRowHeight="15" x14ac:dyDescent="0.25"/>
  <cols>
    <col min="1" max="1" width="4.85546875" bestFit="1" customWidth="1"/>
    <col min="2" max="2" width="13.28515625" customWidth="1"/>
    <col min="3" max="3" width="35.5703125" customWidth="1"/>
    <col min="4" max="4" width="17.5703125" customWidth="1"/>
    <col min="5" max="5" width="9.5703125" customWidth="1"/>
    <col min="7" max="7" width="11" customWidth="1"/>
    <col min="8" max="8" width="12" customWidth="1"/>
  </cols>
  <sheetData>
    <row r="2" spans="1:11" x14ac:dyDescent="0.25">
      <c r="E2" s="11"/>
    </row>
    <row r="3" spans="1:11" x14ac:dyDescent="0.25">
      <c r="A3" s="60" t="s">
        <v>112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5">
      <c r="A4" s="60"/>
      <c r="B4" s="45"/>
      <c r="C4" s="45"/>
      <c r="D4" s="45"/>
      <c r="E4" s="45"/>
      <c r="F4" s="46" t="s">
        <v>111</v>
      </c>
      <c r="G4" s="45"/>
      <c r="H4" s="45"/>
      <c r="I4" s="45"/>
      <c r="J4" s="45"/>
      <c r="K4" s="45"/>
    </row>
    <row r="5" spans="1:11" ht="36" x14ac:dyDescent="0.25">
      <c r="A5" s="65" t="s">
        <v>23</v>
      </c>
      <c r="B5" s="61" t="s">
        <v>24</v>
      </c>
      <c r="C5" s="61" t="s">
        <v>25</v>
      </c>
      <c r="D5" s="66" t="s">
        <v>26</v>
      </c>
      <c r="E5" s="71" t="s">
        <v>13</v>
      </c>
      <c r="F5" s="72" t="s">
        <v>27</v>
      </c>
      <c r="G5" s="68" t="s">
        <v>28</v>
      </c>
    </row>
    <row r="6" spans="1:11" x14ac:dyDescent="0.25">
      <c r="A6" s="62" t="s">
        <v>37</v>
      </c>
      <c r="B6" s="63" t="s">
        <v>88</v>
      </c>
      <c r="C6" s="64" t="s">
        <v>120</v>
      </c>
      <c r="D6" s="67" t="s">
        <v>113</v>
      </c>
      <c r="E6" s="73">
        <v>1191119.8259999999</v>
      </c>
      <c r="F6" s="74">
        <f>E6/$E$17</f>
        <v>0.6879450590334103</v>
      </c>
      <c r="G6" s="69">
        <v>653.78399999999999</v>
      </c>
    </row>
    <row r="7" spans="1:11" x14ac:dyDescent="0.25">
      <c r="A7" s="62" t="s">
        <v>38</v>
      </c>
      <c r="B7" s="63" t="s">
        <v>89</v>
      </c>
      <c r="C7" s="64" t="s">
        <v>121</v>
      </c>
      <c r="D7" s="67" t="s">
        <v>114</v>
      </c>
      <c r="E7" s="73">
        <v>153987.69500000001</v>
      </c>
      <c r="F7" s="74">
        <f>E7/$E$17</f>
        <v>8.8937377764035125E-2</v>
      </c>
      <c r="G7" s="69">
        <v>178.33600000000001</v>
      </c>
    </row>
    <row r="8" spans="1:11" x14ac:dyDescent="0.25">
      <c r="A8" s="62" t="s">
        <v>39</v>
      </c>
      <c r="B8" s="63" t="s">
        <v>90</v>
      </c>
      <c r="C8" s="64" t="s">
        <v>122</v>
      </c>
      <c r="D8" s="67" t="s">
        <v>115</v>
      </c>
      <c r="E8" s="73">
        <v>125093.73</v>
      </c>
      <c r="F8" s="74">
        <f>E8/$E$17</f>
        <v>7.2249333434870971E-2</v>
      </c>
      <c r="G8" s="69">
        <v>237.084</v>
      </c>
    </row>
    <row r="9" spans="1:11" x14ac:dyDescent="0.25">
      <c r="A9" s="62" t="s">
        <v>40</v>
      </c>
      <c r="B9" s="63" t="s">
        <v>91</v>
      </c>
      <c r="C9" s="64" t="s">
        <v>123</v>
      </c>
      <c r="D9" s="67" t="s">
        <v>116</v>
      </c>
      <c r="E9" s="73">
        <v>69526.865999999995</v>
      </c>
      <c r="F9" s="74">
        <f>E9/$E$17</f>
        <v>4.0156047184104218E-2</v>
      </c>
      <c r="G9" s="69">
        <v>1770.288</v>
      </c>
    </row>
    <row r="10" spans="1:11" x14ac:dyDescent="0.25">
      <c r="A10" s="62" t="s">
        <v>41</v>
      </c>
      <c r="B10" s="63" t="s">
        <v>92</v>
      </c>
      <c r="C10" s="64" t="s">
        <v>124</v>
      </c>
      <c r="D10" s="67" t="s">
        <v>130</v>
      </c>
      <c r="E10" s="73">
        <v>67444.05</v>
      </c>
      <c r="F10" s="74">
        <f>E10/$E$17</f>
        <v>3.8953092666180071E-2</v>
      </c>
      <c r="G10" s="69">
        <v>75.385999999999996</v>
      </c>
    </row>
    <row r="11" spans="1:11" x14ac:dyDescent="0.25">
      <c r="A11" s="62" t="s">
        <v>42</v>
      </c>
      <c r="B11" s="63" t="s">
        <v>93</v>
      </c>
      <c r="C11" s="64" t="s">
        <v>125</v>
      </c>
      <c r="D11" s="67" t="s">
        <v>117</v>
      </c>
      <c r="E11" s="73">
        <v>49355.201999999997</v>
      </c>
      <c r="F11" s="74">
        <f t="shared" ref="F11:F15" si="0">E11/$E$17</f>
        <v>2.8505668877596108E-2</v>
      </c>
      <c r="G11" s="69">
        <v>1297.2349999999999</v>
      </c>
    </row>
    <row r="12" spans="1:11" x14ac:dyDescent="0.25">
      <c r="A12" s="62" t="s">
        <v>43</v>
      </c>
      <c r="B12" s="63" t="s">
        <v>94</v>
      </c>
      <c r="C12" s="64" t="s">
        <v>126</v>
      </c>
      <c r="D12" s="67" t="s">
        <v>118</v>
      </c>
      <c r="E12" s="73">
        <v>30496.965</v>
      </c>
      <c r="F12" s="74">
        <f t="shared" si="0"/>
        <v>1.7613875555845922E-2</v>
      </c>
      <c r="G12" s="69">
        <v>479.21100000000001</v>
      </c>
    </row>
    <row r="13" spans="1:11" x14ac:dyDescent="0.25">
      <c r="A13" s="62" t="s">
        <v>44</v>
      </c>
      <c r="B13" s="63" t="s">
        <v>95</v>
      </c>
      <c r="C13" s="64" t="s">
        <v>127</v>
      </c>
      <c r="D13" s="67" t="s">
        <v>119</v>
      </c>
      <c r="E13" s="73">
        <v>14043.723</v>
      </c>
      <c r="F13" s="74">
        <f t="shared" si="0"/>
        <v>8.1111149671047982E-3</v>
      </c>
      <c r="G13" s="69">
        <v>-2934.9409999999998</v>
      </c>
    </row>
    <row r="14" spans="1:11" x14ac:dyDescent="0.25">
      <c r="A14" s="62" t="s">
        <v>45</v>
      </c>
      <c r="B14" s="63" t="s">
        <v>96</v>
      </c>
      <c r="C14" s="64" t="s">
        <v>128</v>
      </c>
      <c r="D14" s="67" t="s">
        <v>113</v>
      </c>
      <c r="E14" s="73">
        <v>7908.3370000000004</v>
      </c>
      <c r="F14" s="74">
        <f t="shared" si="0"/>
        <v>4.567551681673632E-3</v>
      </c>
      <c r="G14" s="69">
        <v>4.0999999999999996</v>
      </c>
    </row>
    <row r="15" spans="1:11" x14ac:dyDescent="0.25">
      <c r="A15" s="62" t="s">
        <v>46</v>
      </c>
      <c r="B15" s="63" t="s">
        <v>97</v>
      </c>
      <c r="C15" s="64" t="s">
        <v>129</v>
      </c>
      <c r="D15" s="67" t="s">
        <v>113</v>
      </c>
      <c r="E15" s="73">
        <v>4030.8580000000002</v>
      </c>
      <c r="F15" s="74">
        <f t="shared" si="0"/>
        <v>2.3280687502932173E-3</v>
      </c>
      <c r="G15" s="69">
        <v>330.85599999999999</v>
      </c>
    </row>
    <row r="16" spans="1:11" x14ac:dyDescent="0.25">
      <c r="A16" s="99" t="s">
        <v>81</v>
      </c>
      <c r="B16" s="99"/>
      <c r="C16" s="99"/>
      <c r="D16" s="100"/>
      <c r="E16" s="75">
        <f>SUM(E6:E15)</f>
        <v>1713007.2520000001</v>
      </c>
      <c r="F16" s="76">
        <f>E16/E17</f>
        <v>0.98936718991511441</v>
      </c>
      <c r="G16" s="70">
        <f>SUM(G6:G15)</f>
        <v>2091.3390000000009</v>
      </c>
    </row>
    <row r="17" spans="1:7" x14ac:dyDescent="0.25">
      <c r="A17" s="101" t="s">
        <v>82</v>
      </c>
      <c r="B17" s="101"/>
      <c r="C17" s="101"/>
      <c r="D17" s="102"/>
      <c r="E17" s="75">
        <v>1731417.081</v>
      </c>
      <c r="F17" s="77">
        <v>1</v>
      </c>
      <c r="G17" s="70">
        <v>183.708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A4" sqref="A4"/>
    </sheetView>
  </sheetViews>
  <sheetFormatPr defaultRowHeight="15" x14ac:dyDescent="0.25"/>
  <cols>
    <col min="1" max="1" width="6.42578125" style="8" customWidth="1"/>
    <col min="2" max="2" width="14.5703125" style="8" customWidth="1"/>
    <col min="3" max="3" width="35.85546875" style="8" customWidth="1"/>
    <col min="4" max="4" width="13" style="8" customWidth="1"/>
    <col min="5" max="5" width="14" style="8" customWidth="1"/>
    <col min="6" max="6" width="11.28515625" style="8" customWidth="1"/>
    <col min="7" max="7" width="11.7109375" style="8" customWidth="1"/>
    <col min="8" max="8" width="13.85546875" style="8" customWidth="1"/>
    <col min="9" max="28" width="9.140625" style="8"/>
    <col min="29" max="29" width="13.140625" style="8" customWidth="1"/>
    <col min="30" max="30" width="11.85546875" style="8" customWidth="1"/>
    <col min="31" max="31" width="13.7109375" style="8" customWidth="1"/>
    <col min="32" max="189" width="9.140625" style="8"/>
    <col min="190" max="191" width="8.28515625" style="8" customWidth="1"/>
    <col min="192" max="192" width="14.5703125" style="8" customWidth="1"/>
    <col min="193" max="193" width="34.5703125" style="8" customWidth="1"/>
    <col min="194" max="194" width="11" style="8" customWidth="1"/>
    <col min="195" max="195" width="10.5703125" style="8" customWidth="1"/>
    <col min="196" max="445" width="9.140625" style="8"/>
    <col min="446" max="447" width="8.28515625" style="8" customWidth="1"/>
    <col min="448" max="448" width="14.5703125" style="8" customWidth="1"/>
    <col min="449" max="449" width="34.5703125" style="8" customWidth="1"/>
    <col min="450" max="450" width="11" style="8" customWidth="1"/>
    <col min="451" max="451" width="10.5703125" style="8" customWidth="1"/>
    <col min="452" max="701" width="9.140625" style="8"/>
    <col min="702" max="703" width="8.28515625" style="8" customWidth="1"/>
    <col min="704" max="704" width="14.5703125" style="8" customWidth="1"/>
    <col min="705" max="705" width="34.5703125" style="8" customWidth="1"/>
    <col min="706" max="706" width="11" style="8" customWidth="1"/>
    <col min="707" max="707" width="10.5703125" style="8" customWidth="1"/>
    <col min="708" max="957" width="9.140625" style="8"/>
    <col min="958" max="959" width="8.28515625" style="8" customWidth="1"/>
    <col min="960" max="960" width="14.5703125" style="8" customWidth="1"/>
    <col min="961" max="961" width="34.5703125" style="8" customWidth="1"/>
    <col min="962" max="962" width="11" style="8" customWidth="1"/>
    <col min="963" max="963" width="10.5703125" style="8" customWidth="1"/>
    <col min="964" max="1213" width="9.140625" style="8"/>
    <col min="1214" max="1215" width="8.28515625" style="8" customWidth="1"/>
    <col min="1216" max="1216" width="14.5703125" style="8" customWidth="1"/>
    <col min="1217" max="1217" width="34.5703125" style="8" customWidth="1"/>
    <col min="1218" max="1218" width="11" style="8" customWidth="1"/>
    <col min="1219" max="1219" width="10.5703125" style="8" customWidth="1"/>
    <col min="1220" max="1469" width="9.140625" style="8"/>
    <col min="1470" max="1471" width="8.28515625" style="8" customWidth="1"/>
    <col min="1472" max="1472" width="14.5703125" style="8" customWidth="1"/>
    <col min="1473" max="1473" width="34.5703125" style="8" customWidth="1"/>
    <col min="1474" max="1474" width="11" style="8" customWidth="1"/>
    <col min="1475" max="1475" width="10.5703125" style="8" customWidth="1"/>
    <col min="1476" max="1725" width="9.140625" style="8"/>
    <col min="1726" max="1727" width="8.28515625" style="8" customWidth="1"/>
    <col min="1728" max="1728" width="14.5703125" style="8" customWidth="1"/>
    <col min="1729" max="1729" width="34.5703125" style="8" customWidth="1"/>
    <col min="1730" max="1730" width="11" style="8" customWidth="1"/>
    <col min="1731" max="1731" width="10.5703125" style="8" customWidth="1"/>
    <col min="1732" max="1981" width="9.140625" style="8"/>
    <col min="1982" max="1983" width="8.28515625" style="8" customWidth="1"/>
    <col min="1984" max="1984" width="14.5703125" style="8" customWidth="1"/>
    <col min="1985" max="1985" width="34.5703125" style="8" customWidth="1"/>
    <col min="1986" max="1986" width="11" style="8" customWidth="1"/>
    <col min="1987" max="1987" width="10.5703125" style="8" customWidth="1"/>
    <col min="1988" max="2237" width="9.140625" style="8"/>
    <col min="2238" max="2239" width="8.28515625" style="8" customWidth="1"/>
    <col min="2240" max="2240" width="14.5703125" style="8" customWidth="1"/>
    <col min="2241" max="2241" width="34.5703125" style="8" customWidth="1"/>
    <col min="2242" max="2242" width="11" style="8" customWidth="1"/>
    <col min="2243" max="2243" width="10.5703125" style="8" customWidth="1"/>
    <col min="2244" max="2493" width="9.140625" style="8"/>
    <col min="2494" max="2495" width="8.28515625" style="8" customWidth="1"/>
    <col min="2496" max="2496" width="14.5703125" style="8" customWidth="1"/>
    <col min="2497" max="2497" width="34.5703125" style="8" customWidth="1"/>
    <col min="2498" max="2498" width="11" style="8" customWidth="1"/>
    <col min="2499" max="2499" width="10.5703125" style="8" customWidth="1"/>
    <col min="2500" max="2749" width="9.140625" style="8"/>
    <col min="2750" max="2751" width="8.28515625" style="8" customWidth="1"/>
    <col min="2752" max="2752" width="14.5703125" style="8" customWidth="1"/>
    <col min="2753" max="2753" width="34.5703125" style="8" customWidth="1"/>
    <col min="2754" max="2754" width="11" style="8" customWidth="1"/>
    <col min="2755" max="2755" width="10.5703125" style="8" customWidth="1"/>
    <col min="2756" max="3005" width="9.140625" style="8"/>
    <col min="3006" max="3007" width="8.28515625" style="8" customWidth="1"/>
    <col min="3008" max="3008" width="14.5703125" style="8" customWidth="1"/>
    <col min="3009" max="3009" width="34.5703125" style="8" customWidth="1"/>
    <col min="3010" max="3010" width="11" style="8" customWidth="1"/>
    <col min="3011" max="3011" width="10.5703125" style="8" customWidth="1"/>
    <col min="3012" max="3261" width="9.140625" style="8"/>
    <col min="3262" max="3263" width="8.28515625" style="8" customWidth="1"/>
    <col min="3264" max="3264" width="14.5703125" style="8" customWidth="1"/>
    <col min="3265" max="3265" width="34.5703125" style="8" customWidth="1"/>
    <col min="3266" max="3266" width="11" style="8" customWidth="1"/>
    <col min="3267" max="3267" width="10.5703125" style="8" customWidth="1"/>
    <col min="3268" max="3517" width="9.140625" style="8"/>
    <col min="3518" max="3519" width="8.28515625" style="8" customWidth="1"/>
    <col min="3520" max="3520" width="14.5703125" style="8" customWidth="1"/>
    <col min="3521" max="3521" width="34.5703125" style="8" customWidth="1"/>
    <col min="3522" max="3522" width="11" style="8" customWidth="1"/>
    <col min="3523" max="3523" width="10.5703125" style="8" customWidth="1"/>
    <col min="3524" max="3773" width="9.140625" style="8"/>
    <col min="3774" max="3775" width="8.28515625" style="8" customWidth="1"/>
    <col min="3776" max="3776" width="14.5703125" style="8" customWidth="1"/>
    <col min="3777" max="3777" width="34.5703125" style="8" customWidth="1"/>
    <col min="3778" max="3778" width="11" style="8" customWidth="1"/>
    <col min="3779" max="3779" width="10.5703125" style="8" customWidth="1"/>
    <col min="3780" max="4029" width="9.140625" style="8"/>
    <col min="4030" max="4031" width="8.28515625" style="8" customWidth="1"/>
    <col min="4032" max="4032" width="14.5703125" style="8" customWidth="1"/>
    <col min="4033" max="4033" width="34.5703125" style="8" customWidth="1"/>
    <col min="4034" max="4034" width="11" style="8" customWidth="1"/>
    <col min="4035" max="4035" width="10.5703125" style="8" customWidth="1"/>
    <col min="4036" max="4285" width="9.140625" style="8"/>
    <col min="4286" max="4287" width="8.28515625" style="8" customWidth="1"/>
    <col min="4288" max="4288" width="14.5703125" style="8" customWidth="1"/>
    <col min="4289" max="4289" width="34.5703125" style="8" customWidth="1"/>
    <col min="4290" max="4290" width="11" style="8" customWidth="1"/>
    <col min="4291" max="4291" width="10.5703125" style="8" customWidth="1"/>
    <col min="4292" max="4541" width="9.140625" style="8"/>
    <col min="4542" max="4543" width="8.28515625" style="8" customWidth="1"/>
    <col min="4544" max="4544" width="14.5703125" style="8" customWidth="1"/>
    <col min="4545" max="4545" width="34.5703125" style="8" customWidth="1"/>
    <col min="4546" max="4546" width="11" style="8" customWidth="1"/>
    <col min="4547" max="4547" width="10.5703125" style="8" customWidth="1"/>
    <col min="4548" max="4797" width="9.140625" style="8"/>
    <col min="4798" max="4799" width="8.28515625" style="8" customWidth="1"/>
    <col min="4800" max="4800" width="14.5703125" style="8" customWidth="1"/>
    <col min="4801" max="4801" width="34.5703125" style="8" customWidth="1"/>
    <col min="4802" max="4802" width="11" style="8" customWidth="1"/>
    <col min="4803" max="4803" width="10.5703125" style="8" customWidth="1"/>
    <col min="4804" max="5053" width="9.140625" style="8"/>
    <col min="5054" max="5055" width="8.28515625" style="8" customWidth="1"/>
    <col min="5056" max="5056" width="14.5703125" style="8" customWidth="1"/>
    <col min="5057" max="5057" width="34.5703125" style="8" customWidth="1"/>
    <col min="5058" max="5058" width="11" style="8" customWidth="1"/>
    <col min="5059" max="5059" width="10.5703125" style="8" customWidth="1"/>
    <col min="5060" max="5309" width="9.140625" style="8"/>
    <col min="5310" max="5311" width="8.28515625" style="8" customWidth="1"/>
    <col min="5312" max="5312" width="14.5703125" style="8" customWidth="1"/>
    <col min="5313" max="5313" width="34.5703125" style="8" customWidth="1"/>
    <col min="5314" max="5314" width="11" style="8" customWidth="1"/>
    <col min="5315" max="5315" width="10.5703125" style="8" customWidth="1"/>
    <col min="5316" max="5565" width="9.140625" style="8"/>
    <col min="5566" max="5567" width="8.28515625" style="8" customWidth="1"/>
    <col min="5568" max="5568" width="14.5703125" style="8" customWidth="1"/>
    <col min="5569" max="5569" width="34.5703125" style="8" customWidth="1"/>
    <col min="5570" max="5570" width="11" style="8" customWidth="1"/>
    <col min="5571" max="5571" width="10.5703125" style="8" customWidth="1"/>
    <col min="5572" max="5821" width="9.140625" style="8"/>
    <col min="5822" max="5823" width="8.28515625" style="8" customWidth="1"/>
    <col min="5824" max="5824" width="14.5703125" style="8" customWidth="1"/>
    <col min="5825" max="5825" width="34.5703125" style="8" customWidth="1"/>
    <col min="5826" max="5826" width="11" style="8" customWidth="1"/>
    <col min="5827" max="5827" width="10.5703125" style="8" customWidth="1"/>
    <col min="5828" max="6077" width="9.140625" style="8"/>
    <col min="6078" max="6079" width="8.28515625" style="8" customWidth="1"/>
    <col min="6080" max="6080" width="14.5703125" style="8" customWidth="1"/>
    <col min="6081" max="6081" width="34.5703125" style="8" customWidth="1"/>
    <col min="6082" max="6082" width="11" style="8" customWidth="1"/>
    <col min="6083" max="6083" width="10.5703125" style="8" customWidth="1"/>
    <col min="6084" max="6333" width="9.140625" style="8"/>
    <col min="6334" max="6335" width="8.28515625" style="8" customWidth="1"/>
    <col min="6336" max="6336" width="14.5703125" style="8" customWidth="1"/>
    <col min="6337" max="6337" width="34.5703125" style="8" customWidth="1"/>
    <col min="6338" max="6338" width="11" style="8" customWidth="1"/>
    <col min="6339" max="6339" width="10.5703125" style="8" customWidth="1"/>
    <col min="6340" max="6589" width="9.140625" style="8"/>
    <col min="6590" max="6591" width="8.28515625" style="8" customWidth="1"/>
    <col min="6592" max="6592" width="14.5703125" style="8" customWidth="1"/>
    <col min="6593" max="6593" width="34.5703125" style="8" customWidth="1"/>
    <col min="6594" max="6594" width="11" style="8" customWidth="1"/>
    <col min="6595" max="6595" width="10.5703125" style="8" customWidth="1"/>
    <col min="6596" max="6845" width="9.140625" style="8"/>
    <col min="6846" max="6847" width="8.28515625" style="8" customWidth="1"/>
    <col min="6848" max="6848" width="14.5703125" style="8" customWidth="1"/>
    <col min="6849" max="6849" width="34.5703125" style="8" customWidth="1"/>
    <col min="6850" max="6850" width="11" style="8" customWidth="1"/>
    <col min="6851" max="6851" width="10.5703125" style="8" customWidth="1"/>
    <col min="6852" max="7101" width="9.140625" style="8"/>
    <col min="7102" max="7103" width="8.28515625" style="8" customWidth="1"/>
    <col min="7104" max="7104" width="14.5703125" style="8" customWidth="1"/>
    <col min="7105" max="7105" width="34.5703125" style="8" customWidth="1"/>
    <col min="7106" max="7106" width="11" style="8" customWidth="1"/>
    <col min="7107" max="7107" width="10.5703125" style="8" customWidth="1"/>
    <col min="7108" max="7357" width="9.140625" style="8"/>
    <col min="7358" max="7359" width="8.28515625" style="8" customWidth="1"/>
    <col min="7360" max="7360" width="14.5703125" style="8" customWidth="1"/>
    <col min="7361" max="7361" width="34.5703125" style="8" customWidth="1"/>
    <col min="7362" max="7362" width="11" style="8" customWidth="1"/>
    <col min="7363" max="7363" width="10.5703125" style="8" customWidth="1"/>
    <col min="7364" max="7613" width="9.140625" style="8"/>
    <col min="7614" max="7615" width="8.28515625" style="8" customWidth="1"/>
    <col min="7616" max="7616" width="14.5703125" style="8" customWidth="1"/>
    <col min="7617" max="7617" width="34.5703125" style="8" customWidth="1"/>
    <col min="7618" max="7618" width="11" style="8" customWidth="1"/>
    <col min="7619" max="7619" width="10.5703125" style="8" customWidth="1"/>
    <col min="7620" max="7869" width="9.140625" style="8"/>
    <col min="7870" max="7871" width="8.28515625" style="8" customWidth="1"/>
    <col min="7872" max="7872" width="14.5703125" style="8" customWidth="1"/>
    <col min="7873" max="7873" width="34.5703125" style="8" customWidth="1"/>
    <col min="7874" max="7874" width="11" style="8" customWidth="1"/>
    <col min="7875" max="7875" width="10.5703125" style="8" customWidth="1"/>
    <col min="7876" max="8125" width="9.140625" style="8"/>
    <col min="8126" max="8127" width="8.28515625" style="8" customWidth="1"/>
    <col min="8128" max="8128" width="14.5703125" style="8" customWidth="1"/>
    <col min="8129" max="8129" width="34.5703125" style="8" customWidth="1"/>
    <col min="8130" max="8130" width="11" style="8" customWidth="1"/>
    <col min="8131" max="8131" width="10.5703125" style="8" customWidth="1"/>
    <col min="8132" max="8381" width="9.140625" style="8"/>
    <col min="8382" max="8383" width="8.28515625" style="8" customWidth="1"/>
    <col min="8384" max="8384" width="14.5703125" style="8" customWidth="1"/>
    <col min="8385" max="8385" width="34.5703125" style="8" customWidth="1"/>
    <col min="8386" max="8386" width="11" style="8" customWidth="1"/>
    <col min="8387" max="8387" width="10.5703125" style="8" customWidth="1"/>
    <col min="8388" max="8637" width="9.140625" style="8"/>
    <col min="8638" max="8639" width="8.28515625" style="8" customWidth="1"/>
    <col min="8640" max="8640" width="14.5703125" style="8" customWidth="1"/>
    <col min="8641" max="8641" width="34.5703125" style="8" customWidth="1"/>
    <col min="8642" max="8642" width="11" style="8" customWidth="1"/>
    <col min="8643" max="8643" width="10.5703125" style="8" customWidth="1"/>
    <col min="8644" max="8893" width="9.140625" style="8"/>
    <col min="8894" max="8895" width="8.28515625" style="8" customWidth="1"/>
    <col min="8896" max="8896" width="14.5703125" style="8" customWidth="1"/>
    <col min="8897" max="8897" width="34.5703125" style="8" customWidth="1"/>
    <col min="8898" max="8898" width="11" style="8" customWidth="1"/>
    <col min="8899" max="8899" width="10.5703125" style="8" customWidth="1"/>
    <col min="8900" max="9149" width="9.140625" style="8"/>
    <col min="9150" max="9151" width="8.28515625" style="8" customWidth="1"/>
    <col min="9152" max="9152" width="14.5703125" style="8" customWidth="1"/>
    <col min="9153" max="9153" width="34.5703125" style="8" customWidth="1"/>
    <col min="9154" max="9154" width="11" style="8" customWidth="1"/>
    <col min="9155" max="9155" width="10.5703125" style="8" customWidth="1"/>
    <col min="9156" max="9405" width="9.140625" style="8"/>
    <col min="9406" max="9407" width="8.28515625" style="8" customWidth="1"/>
    <col min="9408" max="9408" width="14.5703125" style="8" customWidth="1"/>
    <col min="9409" max="9409" width="34.5703125" style="8" customWidth="1"/>
    <col min="9410" max="9410" width="11" style="8" customWidth="1"/>
    <col min="9411" max="9411" width="10.5703125" style="8" customWidth="1"/>
    <col min="9412" max="9661" width="9.140625" style="8"/>
    <col min="9662" max="9663" width="8.28515625" style="8" customWidth="1"/>
    <col min="9664" max="9664" width="14.5703125" style="8" customWidth="1"/>
    <col min="9665" max="9665" width="34.5703125" style="8" customWidth="1"/>
    <col min="9666" max="9666" width="11" style="8" customWidth="1"/>
    <col min="9667" max="9667" width="10.5703125" style="8" customWidth="1"/>
    <col min="9668" max="9917" width="9.140625" style="8"/>
    <col min="9918" max="9919" width="8.28515625" style="8" customWidth="1"/>
    <col min="9920" max="9920" width="14.5703125" style="8" customWidth="1"/>
    <col min="9921" max="9921" width="34.5703125" style="8" customWidth="1"/>
    <col min="9922" max="9922" width="11" style="8" customWidth="1"/>
    <col min="9923" max="9923" width="10.5703125" style="8" customWidth="1"/>
    <col min="9924" max="10173" width="9.140625" style="8"/>
    <col min="10174" max="10175" width="8.28515625" style="8" customWidth="1"/>
    <col min="10176" max="10176" width="14.5703125" style="8" customWidth="1"/>
    <col min="10177" max="10177" width="34.5703125" style="8" customWidth="1"/>
    <col min="10178" max="10178" width="11" style="8" customWidth="1"/>
    <col min="10179" max="10179" width="10.5703125" style="8" customWidth="1"/>
    <col min="10180" max="10429" width="9.140625" style="8"/>
    <col min="10430" max="10431" width="8.28515625" style="8" customWidth="1"/>
    <col min="10432" max="10432" width="14.5703125" style="8" customWidth="1"/>
    <col min="10433" max="10433" width="34.5703125" style="8" customWidth="1"/>
    <col min="10434" max="10434" width="11" style="8" customWidth="1"/>
    <col min="10435" max="10435" width="10.5703125" style="8" customWidth="1"/>
    <col min="10436" max="10685" width="9.140625" style="8"/>
    <col min="10686" max="10687" width="8.28515625" style="8" customWidth="1"/>
    <col min="10688" max="10688" width="14.5703125" style="8" customWidth="1"/>
    <col min="10689" max="10689" width="34.5703125" style="8" customWidth="1"/>
    <col min="10690" max="10690" width="11" style="8" customWidth="1"/>
    <col min="10691" max="10691" width="10.5703125" style="8" customWidth="1"/>
    <col min="10692" max="10941" width="9.140625" style="8"/>
    <col min="10942" max="10943" width="8.28515625" style="8" customWidth="1"/>
    <col min="10944" max="10944" width="14.5703125" style="8" customWidth="1"/>
    <col min="10945" max="10945" width="34.5703125" style="8" customWidth="1"/>
    <col min="10946" max="10946" width="11" style="8" customWidth="1"/>
    <col min="10947" max="10947" width="10.5703125" style="8" customWidth="1"/>
    <col min="10948" max="11197" width="9.140625" style="8"/>
    <col min="11198" max="11199" width="8.28515625" style="8" customWidth="1"/>
    <col min="11200" max="11200" width="14.5703125" style="8" customWidth="1"/>
    <col min="11201" max="11201" width="34.5703125" style="8" customWidth="1"/>
    <col min="11202" max="11202" width="11" style="8" customWidth="1"/>
    <col min="11203" max="11203" width="10.5703125" style="8" customWidth="1"/>
    <col min="11204" max="11453" width="9.140625" style="8"/>
    <col min="11454" max="11455" width="8.28515625" style="8" customWidth="1"/>
    <col min="11456" max="11456" width="14.5703125" style="8" customWidth="1"/>
    <col min="11457" max="11457" width="34.5703125" style="8" customWidth="1"/>
    <col min="11458" max="11458" width="11" style="8" customWidth="1"/>
    <col min="11459" max="11459" width="10.5703125" style="8" customWidth="1"/>
    <col min="11460" max="11709" width="9.140625" style="8"/>
    <col min="11710" max="11711" width="8.28515625" style="8" customWidth="1"/>
    <col min="11712" max="11712" width="14.5703125" style="8" customWidth="1"/>
    <col min="11713" max="11713" width="34.5703125" style="8" customWidth="1"/>
    <col min="11714" max="11714" width="11" style="8" customWidth="1"/>
    <col min="11715" max="11715" width="10.5703125" style="8" customWidth="1"/>
    <col min="11716" max="11965" width="9.140625" style="8"/>
    <col min="11966" max="11967" width="8.28515625" style="8" customWidth="1"/>
    <col min="11968" max="11968" width="14.5703125" style="8" customWidth="1"/>
    <col min="11969" max="11969" width="34.5703125" style="8" customWidth="1"/>
    <col min="11970" max="11970" width="11" style="8" customWidth="1"/>
    <col min="11971" max="11971" width="10.5703125" style="8" customWidth="1"/>
    <col min="11972" max="12221" width="9.140625" style="8"/>
    <col min="12222" max="12223" width="8.28515625" style="8" customWidth="1"/>
    <col min="12224" max="12224" width="14.5703125" style="8" customWidth="1"/>
    <col min="12225" max="12225" width="34.5703125" style="8" customWidth="1"/>
    <col min="12226" max="12226" width="11" style="8" customWidth="1"/>
    <col min="12227" max="12227" width="10.5703125" style="8" customWidth="1"/>
    <col min="12228" max="12477" width="9.140625" style="8"/>
    <col min="12478" max="12479" width="8.28515625" style="8" customWidth="1"/>
    <col min="12480" max="12480" width="14.5703125" style="8" customWidth="1"/>
    <col min="12481" max="12481" width="34.5703125" style="8" customWidth="1"/>
    <col min="12482" max="12482" width="11" style="8" customWidth="1"/>
    <col min="12483" max="12483" width="10.5703125" style="8" customWidth="1"/>
    <col min="12484" max="12733" width="9.140625" style="8"/>
    <col min="12734" max="12735" width="8.28515625" style="8" customWidth="1"/>
    <col min="12736" max="12736" width="14.5703125" style="8" customWidth="1"/>
    <col min="12737" max="12737" width="34.5703125" style="8" customWidth="1"/>
    <col min="12738" max="12738" width="11" style="8" customWidth="1"/>
    <col min="12739" max="12739" width="10.5703125" style="8" customWidth="1"/>
    <col min="12740" max="12989" width="9.140625" style="8"/>
    <col min="12990" max="12991" width="8.28515625" style="8" customWidth="1"/>
    <col min="12992" max="12992" width="14.5703125" style="8" customWidth="1"/>
    <col min="12993" max="12993" width="34.5703125" style="8" customWidth="1"/>
    <col min="12994" max="12994" width="11" style="8" customWidth="1"/>
    <col min="12995" max="12995" width="10.5703125" style="8" customWidth="1"/>
    <col min="12996" max="13245" width="9.140625" style="8"/>
    <col min="13246" max="13247" width="8.28515625" style="8" customWidth="1"/>
    <col min="13248" max="13248" width="14.5703125" style="8" customWidth="1"/>
    <col min="13249" max="13249" width="34.5703125" style="8" customWidth="1"/>
    <col min="13250" max="13250" width="11" style="8" customWidth="1"/>
    <col min="13251" max="13251" width="10.5703125" style="8" customWidth="1"/>
    <col min="13252" max="13501" width="9.140625" style="8"/>
    <col min="13502" max="13503" width="8.28515625" style="8" customWidth="1"/>
    <col min="13504" max="13504" width="14.5703125" style="8" customWidth="1"/>
    <col min="13505" max="13505" width="34.5703125" style="8" customWidth="1"/>
    <col min="13506" max="13506" width="11" style="8" customWidth="1"/>
    <col min="13507" max="13507" width="10.5703125" style="8" customWidth="1"/>
    <col min="13508" max="13757" width="9.140625" style="8"/>
    <col min="13758" max="13759" width="8.28515625" style="8" customWidth="1"/>
    <col min="13760" max="13760" width="14.5703125" style="8" customWidth="1"/>
    <col min="13761" max="13761" width="34.5703125" style="8" customWidth="1"/>
    <col min="13762" max="13762" width="11" style="8" customWidth="1"/>
    <col min="13763" max="13763" width="10.5703125" style="8" customWidth="1"/>
    <col min="13764" max="14013" width="9.140625" style="8"/>
    <col min="14014" max="14015" width="8.28515625" style="8" customWidth="1"/>
    <col min="14016" max="14016" width="14.5703125" style="8" customWidth="1"/>
    <col min="14017" max="14017" width="34.5703125" style="8" customWidth="1"/>
    <col min="14018" max="14018" width="11" style="8" customWidth="1"/>
    <col min="14019" max="14019" width="10.5703125" style="8" customWidth="1"/>
    <col min="14020" max="14269" width="9.140625" style="8"/>
    <col min="14270" max="14271" width="8.28515625" style="8" customWidth="1"/>
    <col min="14272" max="14272" width="14.5703125" style="8" customWidth="1"/>
    <col min="14273" max="14273" width="34.5703125" style="8" customWidth="1"/>
    <col min="14274" max="14274" width="11" style="8" customWidth="1"/>
    <col min="14275" max="14275" width="10.5703125" style="8" customWidth="1"/>
    <col min="14276" max="14525" width="9.140625" style="8"/>
    <col min="14526" max="14527" width="8.28515625" style="8" customWidth="1"/>
    <col min="14528" max="14528" width="14.5703125" style="8" customWidth="1"/>
    <col min="14529" max="14529" width="34.5703125" style="8" customWidth="1"/>
    <col min="14530" max="14530" width="11" style="8" customWidth="1"/>
    <col min="14531" max="14531" width="10.5703125" style="8" customWidth="1"/>
    <col min="14532" max="14781" width="9.140625" style="8"/>
    <col min="14782" max="14783" width="8.28515625" style="8" customWidth="1"/>
    <col min="14784" max="14784" width="14.5703125" style="8" customWidth="1"/>
    <col min="14785" max="14785" width="34.5703125" style="8" customWidth="1"/>
    <col min="14786" max="14786" width="11" style="8" customWidth="1"/>
    <col min="14787" max="14787" width="10.5703125" style="8" customWidth="1"/>
    <col min="14788" max="15037" width="9.140625" style="8"/>
    <col min="15038" max="15039" width="8.28515625" style="8" customWidth="1"/>
    <col min="15040" max="15040" width="14.5703125" style="8" customWidth="1"/>
    <col min="15041" max="15041" width="34.5703125" style="8" customWidth="1"/>
    <col min="15042" max="15042" width="11" style="8" customWidth="1"/>
    <col min="15043" max="15043" width="10.5703125" style="8" customWidth="1"/>
    <col min="15044" max="15293" width="9.140625" style="8"/>
    <col min="15294" max="15295" width="8.28515625" style="8" customWidth="1"/>
    <col min="15296" max="15296" width="14.5703125" style="8" customWidth="1"/>
    <col min="15297" max="15297" width="34.5703125" style="8" customWidth="1"/>
    <col min="15298" max="15298" width="11" style="8" customWidth="1"/>
    <col min="15299" max="15299" width="10.5703125" style="8" customWidth="1"/>
    <col min="15300" max="15549" width="9.140625" style="8"/>
    <col min="15550" max="15551" width="8.28515625" style="8" customWidth="1"/>
    <col min="15552" max="15552" width="14.5703125" style="8" customWidth="1"/>
    <col min="15553" max="15553" width="34.5703125" style="8" customWidth="1"/>
    <col min="15554" max="15554" width="11" style="8" customWidth="1"/>
    <col min="15555" max="15555" width="10.5703125" style="8" customWidth="1"/>
    <col min="15556" max="15805" width="9.140625" style="8"/>
    <col min="15806" max="15807" width="8.28515625" style="8" customWidth="1"/>
    <col min="15808" max="15808" width="14.5703125" style="8" customWidth="1"/>
    <col min="15809" max="15809" width="34.5703125" style="8" customWidth="1"/>
    <col min="15810" max="15810" width="11" style="8" customWidth="1"/>
    <col min="15811" max="15811" width="10.5703125" style="8" customWidth="1"/>
    <col min="15812" max="16061" width="9.140625" style="8"/>
    <col min="16062" max="16063" width="8.28515625" style="8" customWidth="1"/>
    <col min="16064" max="16064" width="14.5703125" style="8" customWidth="1"/>
    <col min="16065" max="16065" width="34.5703125" style="8" customWidth="1"/>
    <col min="16066" max="16066" width="11" style="8" customWidth="1"/>
    <col min="16067" max="16067" width="10.5703125" style="8" customWidth="1"/>
    <col min="16068" max="16384" width="9.140625" style="8"/>
  </cols>
  <sheetData>
    <row r="3" spans="1:7" s="14" customFormat="1" x14ac:dyDescent="0.25">
      <c r="A3" s="12" t="s">
        <v>137</v>
      </c>
      <c r="B3" s="13"/>
      <c r="C3" s="13"/>
      <c r="D3" s="13"/>
      <c r="E3" s="13"/>
      <c r="F3" s="13"/>
    </row>
    <row r="4" spans="1:7" x14ac:dyDescent="0.25">
      <c r="F4" s="103" t="s">
        <v>35</v>
      </c>
      <c r="G4" s="103"/>
    </row>
    <row r="5" spans="1:7" ht="36" customHeight="1" x14ac:dyDescent="0.25">
      <c r="A5" s="78" t="s">
        <v>101</v>
      </c>
      <c r="B5" s="78" t="s">
        <v>24</v>
      </c>
      <c r="C5" s="78" t="s">
        <v>25</v>
      </c>
      <c r="D5" s="78" t="s">
        <v>26</v>
      </c>
      <c r="E5" s="78" t="s">
        <v>13</v>
      </c>
      <c r="F5" s="78" t="s">
        <v>1</v>
      </c>
      <c r="G5" s="78" t="s">
        <v>11</v>
      </c>
    </row>
    <row r="6" spans="1:7" x14ac:dyDescent="0.25">
      <c r="A6" s="17" t="s">
        <v>37</v>
      </c>
      <c r="B6" s="24" t="s">
        <v>91</v>
      </c>
      <c r="C6" s="25" t="s">
        <v>123</v>
      </c>
      <c r="D6" s="79" t="s">
        <v>116</v>
      </c>
      <c r="E6" s="27">
        <v>69526.865999999995</v>
      </c>
      <c r="F6" s="28">
        <v>245</v>
      </c>
      <c r="G6" s="26">
        <v>1770.288</v>
      </c>
    </row>
    <row r="7" spans="1:7" ht="13.5" customHeight="1" x14ac:dyDescent="0.25">
      <c r="A7" s="17" t="s">
        <v>38</v>
      </c>
      <c r="B7" s="24" t="s">
        <v>93</v>
      </c>
      <c r="C7" s="25" t="s">
        <v>125</v>
      </c>
      <c r="D7" s="79" t="s">
        <v>117</v>
      </c>
      <c r="E7" s="27">
        <v>49355.201999999997</v>
      </c>
      <c r="F7" s="28">
        <v>241</v>
      </c>
      <c r="G7" s="26">
        <v>1297.2349999999999</v>
      </c>
    </row>
    <row r="8" spans="1:7" ht="18" customHeight="1" x14ac:dyDescent="0.25">
      <c r="A8" s="17" t="s">
        <v>39</v>
      </c>
      <c r="B8" s="24" t="s">
        <v>88</v>
      </c>
      <c r="C8" s="25" t="s">
        <v>120</v>
      </c>
      <c r="D8" s="79" t="s">
        <v>113</v>
      </c>
      <c r="E8" s="27">
        <v>1191119.8259999999</v>
      </c>
      <c r="F8" s="28">
        <v>3772</v>
      </c>
      <c r="G8" s="26">
        <v>653.78399999999999</v>
      </c>
    </row>
    <row r="9" spans="1:7" ht="15" customHeight="1" x14ac:dyDescent="0.25">
      <c r="A9" s="17" t="s">
        <v>40</v>
      </c>
      <c r="B9" s="24" t="s">
        <v>94</v>
      </c>
      <c r="C9" s="25" t="s">
        <v>126</v>
      </c>
      <c r="D9" s="79" t="s">
        <v>118</v>
      </c>
      <c r="E9" s="27">
        <v>30496.965</v>
      </c>
      <c r="F9" s="28">
        <v>121</v>
      </c>
      <c r="G9" s="26">
        <v>479.21100000000001</v>
      </c>
    </row>
    <row r="10" spans="1:7" x14ac:dyDescent="0.25">
      <c r="A10" s="17" t="s">
        <v>41</v>
      </c>
      <c r="B10" s="24" t="s">
        <v>97</v>
      </c>
      <c r="C10" s="25" t="s">
        <v>129</v>
      </c>
      <c r="D10" s="79" t="s">
        <v>113</v>
      </c>
      <c r="E10" s="27">
        <v>4030.8580000000002</v>
      </c>
      <c r="F10" s="28">
        <v>63</v>
      </c>
      <c r="G10" s="26">
        <v>330.85599999999999</v>
      </c>
    </row>
    <row r="11" spans="1:7" ht="15" customHeight="1" x14ac:dyDescent="0.25">
      <c r="A11" s="17" t="s">
        <v>42</v>
      </c>
      <c r="B11" s="24" t="s">
        <v>90</v>
      </c>
      <c r="C11" s="25" t="s">
        <v>122</v>
      </c>
      <c r="D11" s="79" t="s">
        <v>115</v>
      </c>
      <c r="E11" s="27">
        <v>125093.73</v>
      </c>
      <c r="F11" s="28">
        <v>401</v>
      </c>
      <c r="G11" s="26">
        <v>237.084</v>
      </c>
    </row>
    <row r="12" spans="1:7" x14ac:dyDescent="0.25">
      <c r="A12" s="17" t="s">
        <v>43</v>
      </c>
      <c r="B12" s="24" t="s">
        <v>89</v>
      </c>
      <c r="C12" s="25" t="s">
        <v>121</v>
      </c>
      <c r="D12" s="79" t="s">
        <v>114</v>
      </c>
      <c r="E12" s="27">
        <v>153987.69500000001</v>
      </c>
      <c r="F12" s="28">
        <v>617</v>
      </c>
      <c r="G12" s="26">
        <v>178.33600000000001</v>
      </c>
    </row>
    <row r="13" spans="1:7" x14ac:dyDescent="0.25">
      <c r="A13" s="17" t="s">
        <v>44</v>
      </c>
      <c r="B13" s="24" t="s">
        <v>98</v>
      </c>
      <c r="C13" s="25" t="s">
        <v>134</v>
      </c>
      <c r="D13" s="79" t="s">
        <v>131</v>
      </c>
      <c r="E13" s="27">
        <v>427.71600000000001</v>
      </c>
      <c r="F13" s="28">
        <v>1</v>
      </c>
      <c r="G13" s="26">
        <v>170.94200000000001</v>
      </c>
    </row>
    <row r="14" spans="1:7" ht="15" customHeight="1" x14ac:dyDescent="0.25">
      <c r="A14" s="17" t="s">
        <v>45</v>
      </c>
      <c r="B14" s="24" t="s">
        <v>99</v>
      </c>
      <c r="C14" s="25" t="s">
        <v>135</v>
      </c>
      <c r="D14" s="79" t="s">
        <v>132</v>
      </c>
      <c r="E14" s="27">
        <v>295.26400000000001</v>
      </c>
      <c r="F14" s="28">
        <v>1</v>
      </c>
      <c r="G14" s="26">
        <v>144.584</v>
      </c>
    </row>
    <row r="15" spans="1:7" ht="15" customHeight="1" x14ac:dyDescent="0.25">
      <c r="A15" s="17" t="s">
        <v>46</v>
      </c>
      <c r="B15" s="24" t="s">
        <v>100</v>
      </c>
      <c r="C15" s="25" t="s">
        <v>136</v>
      </c>
      <c r="D15" s="79" t="s">
        <v>133</v>
      </c>
      <c r="E15" s="27">
        <v>310.44099999999997</v>
      </c>
      <c r="F15" s="28">
        <v>1</v>
      </c>
      <c r="G15" s="26">
        <v>116.08199999999999</v>
      </c>
    </row>
    <row r="16" spans="1:7" ht="15" customHeight="1" x14ac:dyDescent="0.25">
      <c r="A16" s="104" t="s">
        <v>84</v>
      </c>
      <c r="B16" s="104"/>
      <c r="C16" s="104"/>
      <c r="D16" s="104"/>
      <c r="E16" s="16">
        <f t="shared" ref="E16" si="0">SUM(E6:E15)</f>
        <v>1624644.5630000001</v>
      </c>
      <c r="F16" s="16">
        <f>SUM(F6:F15)</f>
        <v>5463</v>
      </c>
      <c r="G16" s="16">
        <f>SUM(G6:G15)</f>
        <v>5378.402</v>
      </c>
    </row>
    <row r="17" spans="1:7" ht="15" customHeight="1" x14ac:dyDescent="0.25">
      <c r="A17" s="105" t="s">
        <v>83</v>
      </c>
      <c r="B17" s="105"/>
      <c r="C17" s="105"/>
      <c r="D17" s="105"/>
      <c r="E17" s="16">
        <v>1731417.081</v>
      </c>
      <c r="F17" s="16">
        <v>5921</v>
      </c>
      <c r="G17" s="16">
        <v>5874.8069999999998</v>
      </c>
    </row>
    <row r="18" spans="1:7" ht="15" customHeight="1" x14ac:dyDescent="0.25">
      <c r="A18" s="105" t="s">
        <v>85</v>
      </c>
      <c r="B18" s="105"/>
      <c r="C18" s="105"/>
      <c r="D18" s="105"/>
      <c r="E18" s="18">
        <f>E16/E17</f>
        <v>0.93833229487470904</v>
      </c>
      <c r="F18" s="18">
        <f t="shared" ref="F18:G18" si="1">F16/F17</f>
        <v>0.92264820131734504</v>
      </c>
      <c r="G18" s="18">
        <f t="shared" si="1"/>
        <v>0.91550275609054055</v>
      </c>
    </row>
    <row r="19" spans="1:7" ht="15.75" customHeight="1" x14ac:dyDescent="0.25">
      <c r="A19" s="15" t="s">
        <v>56</v>
      </c>
    </row>
    <row r="20" spans="1:7" ht="15.75" customHeight="1" x14ac:dyDescent="0.25">
      <c r="A20" s="15"/>
    </row>
  </sheetData>
  <mergeCells count="4">
    <mergeCell ref="F4:G4"/>
    <mergeCell ref="A16:D16"/>
    <mergeCell ref="A17:D17"/>
    <mergeCell ref="A18:D18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25"/>
  <sheetViews>
    <sheetView showGridLines="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A8" sqref="A8"/>
    </sheetView>
  </sheetViews>
  <sheetFormatPr defaultRowHeight="12" x14ac:dyDescent="0.2"/>
  <cols>
    <col min="1" max="1" width="5.7109375" style="31" customWidth="1"/>
    <col min="2" max="2" width="27.28515625" style="31" customWidth="1"/>
    <col min="3" max="5" width="9.28515625" style="31" bestFit="1" customWidth="1"/>
    <col min="6" max="7" width="15.7109375" style="31" customWidth="1"/>
    <col min="8" max="8" width="5.7109375" style="31" customWidth="1"/>
    <col min="9" max="10" width="15.7109375" style="31" customWidth="1"/>
    <col min="11" max="11" width="5.7109375" style="31" customWidth="1"/>
    <col min="12" max="13" width="15.7109375" style="31" customWidth="1"/>
    <col min="14" max="14" width="5.7109375" style="31" customWidth="1"/>
    <col min="15" max="16" width="15.7109375" style="31" customWidth="1"/>
    <col min="17" max="17" width="5.7109375" style="31" customWidth="1"/>
    <col min="18" max="19" width="15.7109375" style="31" customWidth="1"/>
    <col min="20" max="20" width="5.7109375" style="31" customWidth="1"/>
    <col min="21" max="22" width="15.7109375" style="31" customWidth="1"/>
    <col min="23" max="23" width="5.7109375" style="31" customWidth="1"/>
    <col min="24" max="25" width="15.7109375" style="31" customWidth="1"/>
    <col min="26" max="26" width="5.7109375" style="31" customWidth="1"/>
    <col min="27" max="28" width="15.7109375" style="31" customWidth="1"/>
    <col min="29" max="29" width="5.7109375" style="31" customWidth="1"/>
    <col min="30" max="31" width="15.7109375" style="31" customWidth="1"/>
    <col min="32" max="32" width="5.7109375" style="31" customWidth="1"/>
    <col min="33" max="34" width="15.7109375" style="31" customWidth="1"/>
    <col min="35" max="35" width="5.7109375" style="31" customWidth="1"/>
    <col min="36" max="37" width="15.7109375" style="31" customWidth="1"/>
    <col min="38" max="38" width="5.7109375" style="31" customWidth="1"/>
    <col min="39" max="40" width="15.7109375" style="31" customWidth="1"/>
    <col min="41" max="41" width="5.7109375" style="31" customWidth="1"/>
    <col min="42" max="44" width="9.28515625" style="31" bestFit="1" customWidth="1"/>
    <col min="45" max="46" width="15.7109375" style="31" customWidth="1"/>
    <col min="47" max="47" width="5.7109375" style="31" customWidth="1"/>
    <col min="48" max="49" width="15.7109375" style="31" customWidth="1"/>
    <col min="50" max="50" width="5.7109375" style="31" customWidth="1"/>
    <col min="51" max="52" width="15.7109375" style="31" customWidth="1"/>
    <col min="53" max="53" width="5.7109375" style="31" customWidth="1"/>
    <col min="54" max="55" width="9.28515625" style="31" bestFit="1" customWidth="1"/>
    <col min="56" max="58" width="15.7109375" style="31" customWidth="1"/>
    <col min="59" max="59" width="5.7109375" style="31" customWidth="1"/>
    <col min="60" max="16384" width="9.140625" style="31"/>
  </cols>
  <sheetData>
    <row r="3" spans="1:59" x14ac:dyDescent="0.2">
      <c r="A3" s="12" t="s">
        <v>138</v>
      </c>
    </row>
    <row r="4" spans="1:59" x14ac:dyDescent="0.2">
      <c r="A4" s="12" t="s">
        <v>32</v>
      </c>
    </row>
    <row r="5" spans="1:59" x14ac:dyDescent="0.2">
      <c r="A5" s="12" t="s">
        <v>33</v>
      </c>
    </row>
    <row r="6" spans="1:59" x14ac:dyDescent="0.2">
      <c r="A6" s="12" t="s">
        <v>86</v>
      </c>
    </row>
    <row r="7" spans="1:59" x14ac:dyDescent="0.2">
      <c r="A7" s="106" t="s">
        <v>34</v>
      </c>
      <c r="B7" s="106"/>
    </row>
    <row r="9" spans="1:59" ht="24.95" customHeight="1" x14ac:dyDescent="0.2">
      <c r="A9" s="108" t="s">
        <v>57</v>
      </c>
      <c r="B9" s="108"/>
      <c r="C9" s="107" t="s">
        <v>0</v>
      </c>
      <c r="D9" s="108"/>
      <c r="E9" s="108"/>
      <c r="F9" s="107" t="s">
        <v>13</v>
      </c>
      <c r="G9" s="108"/>
      <c r="H9" s="108"/>
      <c r="I9" s="107" t="s">
        <v>14</v>
      </c>
      <c r="J9" s="108"/>
      <c r="K9" s="108"/>
      <c r="L9" s="107" t="s">
        <v>9</v>
      </c>
      <c r="M9" s="108"/>
      <c r="N9" s="108"/>
      <c r="O9" s="107" t="s">
        <v>10</v>
      </c>
      <c r="P9" s="108"/>
      <c r="Q9" s="108"/>
      <c r="R9" s="107" t="s">
        <v>15</v>
      </c>
      <c r="S9" s="108"/>
      <c r="T9" s="108"/>
      <c r="U9" s="107" t="s">
        <v>11</v>
      </c>
      <c r="V9" s="108"/>
      <c r="W9" s="108"/>
      <c r="X9" s="107" t="s">
        <v>12</v>
      </c>
      <c r="Y9" s="108"/>
      <c r="Z9" s="108"/>
      <c r="AA9" s="107" t="s">
        <v>31</v>
      </c>
      <c r="AB9" s="108"/>
      <c r="AC9" s="108"/>
      <c r="AD9" s="107" t="s">
        <v>58</v>
      </c>
      <c r="AE9" s="108"/>
      <c r="AF9" s="108"/>
      <c r="AG9" s="107" t="s">
        <v>59</v>
      </c>
      <c r="AH9" s="108"/>
      <c r="AI9" s="108"/>
      <c r="AJ9" s="107" t="s">
        <v>60</v>
      </c>
      <c r="AK9" s="108"/>
      <c r="AL9" s="108"/>
      <c r="AM9" s="107" t="s">
        <v>8</v>
      </c>
      <c r="AN9" s="108"/>
      <c r="AO9" s="108"/>
      <c r="AP9" s="107" t="s">
        <v>0</v>
      </c>
      <c r="AQ9" s="108"/>
      <c r="AR9" s="108"/>
      <c r="AS9" s="107" t="s">
        <v>61</v>
      </c>
      <c r="AT9" s="108"/>
      <c r="AU9" s="108"/>
      <c r="AV9" s="107" t="s">
        <v>62</v>
      </c>
      <c r="AW9" s="108"/>
      <c r="AX9" s="108"/>
      <c r="AY9" s="107" t="s">
        <v>63</v>
      </c>
      <c r="AZ9" s="108"/>
      <c r="BA9" s="108"/>
      <c r="BB9" s="107" t="s">
        <v>0</v>
      </c>
      <c r="BC9" s="108"/>
      <c r="BD9" s="108"/>
      <c r="BE9" s="107" t="s">
        <v>64</v>
      </c>
      <c r="BF9" s="108"/>
      <c r="BG9" s="108"/>
    </row>
    <row r="10" spans="1:59" ht="15" customHeight="1" x14ac:dyDescent="0.2">
      <c r="A10" s="80" t="s">
        <v>65</v>
      </c>
      <c r="B10" s="80" t="s">
        <v>66</v>
      </c>
      <c r="C10" s="80" t="s">
        <v>67</v>
      </c>
      <c r="D10" s="80" t="s">
        <v>68</v>
      </c>
      <c r="E10" s="80" t="s">
        <v>69</v>
      </c>
      <c r="F10" s="80">
        <v>2019</v>
      </c>
      <c r="G10" s="80">
        <v>2020</v>
      </c>
      <c r="H10" s="80" t="s">
        <v>30</v>
      </c>
      <c r="I10" s="80">
        <v>2019</v>
      </c>
      <c r="J10" s="80">
        <v>2020</v>
      </c>
      <c r="K10" s="80" t="s">
        <v>30</v>
      </c>
      <c r="L10" s="80">
        <v>2019</v>
      </c>
      <c r="M10" s="80">
        <v>2020</v>
      </c>
      <c r="N10" s="80" t="s">
        <v>30</v>
      </c>
      <c r="O10" s="80">
        <v>2019</v>
      </c>
      <c r="P10" s="80">
        <v>2020</v>
      </c>
      <c r="Q10" s="80" t="s">
        <v>30</v>
      </c>
      <c r="R10" s="80">
        <v>2019</v>
      </c>
      <c r="S10" s="80">
        <v>2020</v>
      </c>
      <c r="T10" s="80" t="s">
        <v>30</v>
      </c>
      <c r="U10" s="80">
        <v>2019</v>
      </c>
      <c r="V10" s="80">
        <v>2020</v>
      </c>
      <c r="W10" s="80" t="s">
        <v>30</v>
      </c>
      <c r="X10" s="80">
        <v>2019</v>
      </c>
      <c r="Y10" s="80">
        <v>2020</v>
      </c>
      <c r="Z10" s="80" t="s">
        <v>30</v>
      </c>
      <c r="AA10" s="80">
        <v>2019</v>
      </c>
      <c r="AB10" s="80">
        <v>2020</v>
      </c>
      <c r="AC10" s="80" t="s">
        <v>30</v>
      </c>
      <c r="AD10" s="80">
        <v>2019</v>
      </c>
      <c r="AE10" s="80">
        <v>2020</v>
      </c>
      <c r="AF10" s="80" t="s">
        <v>30</v>
      </c>
      <c r="AG10" s="80">
        <v>2019</v>
      </c>
      <c r="AH10" s="80">
        <v>2020</v>
      </c>
      <c r="AI10" s="80" t="s">
        <v>30</v>
      </c>
      <c r="AJ10" s="80">
        <v>2019</v>
      </c>
      <c r="AK10" s="80">
        <v>2020</v>
      </c>
      <c r="AL10" s="80" t="s">
        <v>30</v>
      </c>
      <c r="AM10" s="80">
        <v>2019</v>
      </c>
      <c r="AN10" s="80">
        <v>2020</v>
      </c>
      <c r="AO10" s="80" t="s">
        <v>30</v>
      </c>
      <c r="AP10" s="80" t="s">
        <v>67</v>
      </c>
      <c r="AQ10" s="80" t="s">
        <v>70</v>
      </c>
      <c r="AR10" s="80" t="s">
        <v>71</v>
      </c>
      <c r="AS10" s="80">
        <v>2019</v>
      </c>
      <c r="AT10" s="80">
        <v>2020</v>
      </c>
      <c r="AU10" s="80" t="s">
        <v>30</v>
      </c>
      <c r="AV10" s="80">
        <v>2019</v>
      </c>
      <c r="AW10" s="80">
        <v>2020</v>
      </c>
      <c r="AX10" s="80" t="s">
        <v>30</v>
      </c>
      <c r="AY10" s="80">
        <v>2019</v>
      </c>
      <c r="AZ10" s="80">
        <v>2020</v>
      </c>
      <c r="BA10" s="80" t="s">
        <v>30</v>
      </c>
      <c r="BB10" s="80" t="s">
        <v>67</v>
      </c>
      <c r="BC10" s="80" t="s">
        <v>72</v>
      </c>
      <c r="BD10" s="80" t="s">
        <v>73</v>
      </c>
      <c r="BE10" s="80">
        <v>2019</v>
      </c>
      <c r="BF10" s="80">
        <v>2020</v>
      </c>
      <c r="BG10" s="80" t="s">
        <v>30</v>
      </c>
    </row>
    <row r="11" spans="1:59" ht="18" customHeight="1" x14ac:dyDescent="0.2">
      <c r="A11" s="87">
        <v>1</v>
      </c>
      <c r="B11" s="32" t="s">
        <v>47</v>
      </c>
      <c r="C11" s="33">
        <v>5</v>
      </c>
      <c r="D11" s="33">
        <v>0</v>
      </c>
      <c r="E11" s="33">
        <v>5</v>
      </c>
      <c r="F11" s="33">
        <v>49597.38</v>
      </c>
      <c r="G11" s="34">
        <v>14464.446</v>
      </c>
      <c r="H11" s="35">
        <v>29.163730019609908</v>
      </c>
      <c r="I11" s="36">
        <v>44884.862000000001</v>
      </c>
      <c r="J11" s="34">
        <v>18137.136999999999</v>
      </c>
      <c r="K11" s="35">
        <v>40.408138048859321</v>
      </c>
      <c r="L11" s="36">
        <v>4783.1580000000004</v>
      </c>
      <c r="M11" s="34">
        <v>0</v>
      </c>
      <c r="N11" s="35">
        <v>0</v>
      </c>
      <c r="O11" s="36">
        <v>70.64</v>
      </c>
      <c r="P11" s="34">
        <v>3672.6909999999998</v>
      </c>
      <c r="Q11" s="35" t="s">
        <v>74</v>
      </c>
      <c r="R11" s="36">
        <v>13.042</v>
      </c>
      <c r="S11" s="34">
        <v>0</v>
      </c>
      <c r="T11" s="35">
        <v>0</v>
      </c>
      <c r="U11" s="36">
        <v>4770.116</v>
      </c>
      <c r="V11" s="34">
        <v>0</v>
      </c>
      <c r="W11" s="35">
        <v>0</v>
      </c>
      <c r="X11" s="36">
        <v>70.64</v>
      </c>
      <c r="Y11" s="34">
        <v>3672.6909999999998</v>
      </c>
      <c r="Z11" s="35" t="s">
        <v>74</v>
      </c>
      <c r="AA11" s="36">
        <v>4699.4759999999997</v>
      </c>
      <c r="AB11" s="34">
        <v>-3672.6909999999998</v>
      </c>
      <c r="AC11" s="35" t="s">
        <v>22</v>
      </c>
      <c r="AD11" s="36">
        <v>3279.652</v>
      </c>
      <c r="AE11" s="34">
        <v>2534.92</v>
      </c>
      <c r="AF11" s="35">
        <v>77.292346870948506</v>
      </c>
      <c r="AG11" s="36">
        <v>2236.2339999999999</v>
      </c>
      <c r="AH11" s="34">
        <v>1722.605</v>
      </c>
      <c r="AI11" s="35">
        <v>77.031518168492212</v>
      </c>
      <c r="AJ11" s="36">
        <v>59</v>
      </c>
      <c r="AK11" s="34">
        <v>34</v>
      </c>
      <c r="AL11" s="35">
        <v>57.627118644067799</v>
      </c>
      <c r="AM11" s="36">
        <v>3158.5225988700568</v>
      </c>
      <c r="AN11" s="34">
        <v>4222.0710784313724</v>
      </c>
      <c r="AO11" s="35">
        <v>133.67234035120705</v>
      </c>
      <c r="AP11" s="36">
        <v>5</v>
      </c>
      <c r="AQ11" s="33">
        <v>1</v>
      </c>
      <c r="AR11" s="33">
        <v>3</v>
      </c>
      <c r="AS11" s="33">
        <v>21994.487000000001</v>
      </c>
      <c r="AT11" s="34">
        <v>1118.825</v>
      </c>
      <c r="AU11" s="35">
        <v>5.0868428984044955</v>
      </c>
      <c r="AV11" s="36">
        <v>13693.225</v>
      </c>
      <c r="AW11" s="34">
        <v>9426.01</v>
      </c>
      <c r="AX11" s="35">
        <v>68.837034372837664</v>
      </c>
      <c r="AY11" s="36">
        <v>8301.2620000000006</v>
      </c>
      <c r="AZ11" s="34">
        <v>-8307.1849999999995</v>
      </c>
      <c r="BA11" s="35" t="s">
        <v>22</v>
      </c>
      <c r="BB11" s="36">
        <v>5</v>
      </c>
      <c r="BC11" s="34">
        <v>0</v>
      </c>
      <c r="BD11" s="37">
        <v>5</v>
      </c>
      <c r="BE11" s="36">
        <v>0</v>
      </c>
      <c r="BF11" s="34">
        <v>0</v>
      </c>
      <c r="BG11" s="35"/>
    </row>
    <row r="12" spans="1:59" ht="14.25" customHeight="1" x14ac:dyDescent="0.2">
      <c r="A12" s="88">
        <v>2</v>
      </c>
      <c r="B12" s="38" t="s">
        <v>48</v>
      </c>
      <c r="C12" s="39">
        <v>3</v>
      </c>
      <c r="D12" s="39">
        <v>1</v>
      </c>
      <c r="E12" s="39">
        <v>2</v>
      </c>
      <c r="F12" s="39">
        <v>1291.296</v>
      </c>
      <c r="G12" s="40">
        <v>677.06</v>
      </c>
      <c r="H12" s="41">
        <v>52.432594850444822</v>
      </c>
      <c r="I12" s="42">
        <v>1253.241</v>
      </c>
      <c r="J12" s="40">
        <v>931.69899999999996</v>
      </c>
      <c r="K12" s="41">
        <v>74.343163046852126</v>
      </c>
      <c r="L12" s="42">
        <v>55.405000000000001</v>
      </c>
      <c r="M12" s="40">
        <v>109.33</v>
      </c>
      <c r="N12" s="41">
        <v>197.32876094215322</v>
      </c>
      <c r="O12" s="42">
        <v>17.350000000000001</v>
      </c>
      <c r="P12" s="40">
        <v>363.96899999999999</v>
      </c>
      <c r="Q12" s="41" t="s">
        <v>74</v>
      </c>
      <c r="R12" s="42">
        <v>9.452</v>
      </c>
      <c r="S12" s="40">
        <v>13.12</v>
      </c>
      <c r="T12" s="41">
        <v>138.8066017774016</v>
      </c>
      <c r="U12" s="42">
        <v>45.953000000000003</v>
      </c>
      <c r="V12" s="40">
        <v>96.21</v>
      </c>
      <c r="W12" s="41">
        <v>209.36609144125518</v>
      </c>
      <c r="X12" s="42">
        <v>17.350000000000001</v>
      </c>
      <c r="Y12" s="40">
        <v>363.96899999999999</v>
      </c>
      <c r="Z12" s="41" t="s">
        <v>74</v>
      </c>
      <c r="AA12" s="42">
        <v>28.603000000000002</v>
      </c>
      <c r="AB12" s="40">
        <v>-267.75900000000001</v>
      </c>
      <c r="AC12" s="41" t="s">
        <v>22</v>
      </c>
      <c r="AD12" s="42">
        <v>258.36200000000002</v>
      </c>
      <c r="AE12" s="40">
        <v>335.09399999999999</v>
      </c>
      <c r="AF12" s="41">
        <v>129.6994140005109</v>
      </c>
      <c r="AG12" s="42">
        <v>172.179</v>
      </c>
      <c r="AH12" s="40">
        <v>224.042</v>
      </c>
      <c r="AI12" s="41">
        <v>130.12155953978129</v>
      </c>
      <c r="AJ12" s="42">
        <v>4</v>
      </c>
      <c r="AK12" s="40">
        <v>7</v>
      </c>
      <c r="AL12" s="41">
        <v>175</v>
      </c>
      <c r="AM12" s="42">
        <v>3587.0625</v>
      </c>
      <c r="AN12" s="40">
        <v>2667.1666666666665</v>
      </c>
      <c r="AO12" s="41">
        <v>74.355176879875017</v>
      </c>
      <c r="AP12" s="42">
        <v>3</v>
      </c>
      <c r="AQ12" s="39">
        <v>0</v>
      </c>
      <c r="AR12" s="39">
        <v>1</v>
      </c>
      <c r="AS12" s="39">
        <v>0</v>
      </c>
      <c r="AT12" s="40">
        <v>0</v>
      </c>
      <c r="AU12" s="41"/>
      <c r="AV12" s="42">
        <v>0</v>
      </c>
      <c r="AW12" s="40">
        <v>3.617</v>
      </c>
      <c r="AX12" s="41"/>
      <c r="AY12" s="42">
        <v>0</v>
      </c>
      <c r="AZ12" s="40">
        <v>-3.617</v>
      </c>
      <c r="BA12" s="41"/>
      <c r="BB12" s="42">
        <v>3</v>
      </c>
      <c r="BC12" s="40">
        <v>0</v>
      </c>
      <c r="BD12" s="43">
        <v>3</v>
      </c>
      <c r="BE12" s="42">
        <v>122.786</v>
      </c>
      <c r="BF12" s="40">
        <v>0</v>
      </c>
      <c r="BG12" s="41">
        <v>0</v>
      </c>
    </row>
    <row r="13" spans="1:59" x14ac:dyDescent="0.2">
      <c r="A13" s="88">
        <v>5</v>
      </c>
      <c r="B13" s="38" t="s">
        <v>49</v>
      </c>
      <c r="C13" s="39">
        <v>1</v>
      </c>
      <c r="D13" s="39">
        <v>0</v>
      </c>
      <c r="E13" s="39">
        <v>1</v>
      </c>
      <c r="F13" s="39">
        <v>0</v>
      </c>
      <c r="G13" s="40">
        <v>0</v>
      </c>
      <c r="H13" s="41"/>
      <c r="I13" s="42">
        <v>1.6539999999999999</v>
      </c>
      <c r="J13" s="40">
        <v>0.52600000000000002</v>
      </c>
      <c r="K13" s="41">
        <v>31.80169286577993</v>
      </c>
      <c r="L13" s="42">
        <v>0</v>
      </c>
      <c r="M13" s="40">
        <v>0</v>
      </c>
      <c r="N13" s="41"/>
      <c r="O13" s="42">
        <v>1.6539999999999999</v>
      </c>
      <c r="P13" s="40">
        <v>0.52600000000000002</v>
      </c>
      <c r="Q13" s="41">
        <v>31.80169286577993</v>
      </c>
      <c r="R13" s="42">
        <v>0</v>
      </c>
      <c r="S13" s="40">
        <v>0</v>
      </c>
      <c r="T13" s="41"/>
      <c r="U13" s="42">
        <v>0</v>
      </c>
      <c r="V13" s="40">
        <v>0</v>
      </c>
      <c r="W13" s="41"/>
      <c r="X13" s="42">
        <v>1.6539999999999999</v>
      </c>
      <c r="Y13" s="40">
        <v>0.52600000000000002</v>
      </c>
      <c r="Z13" s="41">
        <v>31.80169286577993</v>
      </c>
      <c r="AA13" s="42">
        <v>-1.6539999999999999</v>
      </c>
      <c r="AB13" s="40">
        <v>-0.52600000000000002</v>
      </c>
      <c r="AC13" s="41">
        <v>31.80169286577993</v>
      </c>
      <c r="AD13" s="42">
        <v>0</v>
      </c>
      <c r="AE13" s="40">
        <v>0</v>
      </c>
      <c r="AF13" s="41"/>
      <c r="AG13" s="42">
        <v>0</v>
      </c>
      <c r="AH13" s="40">
        <v>0</v>
      </c>
      <c r="AI13" s="41"/>
      <c r="AJ13" s="42">
        <v>0</v>
      </c>
      <c r="AK13" s="40">
        <v>0</v>
      </c>
      <c r="AL13" s="41"/>
      <c r="AM13" s="42"/>
      <c r="AN13" s="40"/>
      <c r="AO13" s="41"/>
      <c r="AP13" s="42">
        <v>1</v>
      </c>
      <c r="AQ13" s="39">
        <v>0</v>
      </c>
      <c r="AR13" s="39">
        <v>0</v>
      </c>
      <c r="AS13" s="39">
        <v>0</v>
      </c>
      <c r="AT13" s="40">
        <v>0</v>
      </c>
      <c r="AU13" s="41"/>
      <c r="AV13" s="42">
        <v>0</v>
      </c>
      <c r="AW13" s="40">
        <v>0</v>
      </c>
      <c r="AX13" s="41"/>
      <c r="AY13" s="42">
        <v>0</v>
      </c>
      <c r="AZ13" s="40">
        <v>0</v>
      </c>
      <c r="BA13" s="41"/>
      <c r="BB13" s="42">
        <v>1</v>
      </c>
      <c r="BC13" s="40">
        <v>0</v>
      </c>
      <c r="BD13" s="43">
        <v>1</v>
      </c>
      <c r="BE13" s="42">
        <v>0</v>
      </c>
      <c r="BF13" s="40">
        <v>0</v>
      </c>
      <c r="BG13" s="41"/>
    </row>
    <row r="14" spans="1:59" x14ac:dyDescent="0.2">
      <c r="A14" s="88">
        <v>8</v>
      </c>
      <c r="B14" s="38" t="s">
        <v>75</v>
      </c>
      <c r="C14" s="39">
        <v>5</v>
      </c>
      <c r="D14" s="39">
        <v>3</v>
      </c>
      <c r="E14" s="39">
        <v>2</v>
      </c>
      <c r="F14" s="39">
        <v>150547.49799999999</v>
      </c>
      <c r="G14" s="40">
        <v>125423.625</v>
      </c>
      <c r="H14" s="41">
        <v>83.311663538905179</v>
      </c>
      <c r="I14" s="42">
        <v>151647.77499999999</v>
      </c>
      <c r="J14" s="40">
        <v>125347.611</v>
      </c>
      <c r="K14" s="41">
        <v>82.657072284773065</v>
      </c>
      <c r="L14" s="42">
        <v>42.972000000000001</v>
      </c>
      <c r="M14" s="40">
        <v>141.61699999999999</v>
      </c>
      <c r="N14" s="41">
        <v>329.55645536628504</v>
      </c>
      <c r="O14" s="42">
        <v>1143.249</v>
      </c>
      <c r="P14" s="40">
        <v>65.602999999999994</v>
      </c>
      <c r="Q14" s="41">
        <v>5.7382949821080098</v>
      </c>
      <c r="R14" s="42">
        <v>-23.021999999999998</v>
      </c>
      <c r="S14" s="40">
        <v>-148.19200000000001</v>
      </c>
      <c r="T14" s="41">
        <v>643.69733298583969</v>
      </c>
      <c r="U14" s="42">
        <v>37.804000000000002</v>
      </c>
      <c r="V14" s="40">
        <v>289.80900000000003</v>
      </c>
      <c r="W14" s="41">
        <v>766.60935350756529</v>
      </c>
      <c r="X14" s="42">
        <v>1115.059</v>
      </c>
      <c r="Y14" s="40">
        <v>65.602999999999994</v>
      </c>
      <c r="Z14" s="41">
        <v>5.8833658129300783</v>
      </c>
      <c r="AA14" s="42">
        <v>-1077.2550000000001</v>
      </c>
      <c r="AB14" s="40">
        <v>224.20599999999999</v>
      </c>
      <c r="AC14" s="41" t="s">
        <v>22</v>
      </c>
      <c r="AD14" s="42">
        <v>53332.167999999998</v>
      </c>
      <c r="AE14" s="40">
        <v>46479.527000000002</v>
      </c>
      <c r="AF14" s="41">
        <v>87.151017374729634</v>
      </c>
      <c r="AG14" s="42">
        <v>31511.11</v>
      </c>
      <c r="AH14" s="40">
        <v>28491.9</v>
      </c>
      <c r="AI14" s="41">
        <v>90.418585698821786</v>
      </c>
      <c r="AJ14" s="42">
        <v>396</v>
      </c>
      <c r="AK14" s="40">
        <v>404</v>
      </c>
      <c r="AL14" s="41">
        <v>102.02020202020201</v>
      </c>
      <c r="AM14" s="42">
        <v>6631.1258417508425</v>
      </c>
      <c r="AN14" s="40">
        <v>5877.0420792079203</v>
      </c>
      <c r="AO14" s="41">
        <v>88.628118655280744</v>
      </c>
      <c r="AP14" s="42">
        <v>5</v>
      </c>
      <c r="AQ14" s="39">
        <v>0</v>
      </c>
      <c r="AR14" s="39">
        <v>0</v>
      </c>
      <c r="AS14" s="39">
        <v>0</v>
      </c>
      <c r="AT14" s="40">
        <v>0</v>
      </c>
      <c r="AU14" s="41"/>
      <c r="AV14" s="42">
        <v>0.312</v>
      </c>
      <c r="AW14" s="40">
        <v>0</v>
      </c>
      <c r="AX14" s="41">
        <v>0</v>
      </c>
      <c r="AY14" s="42">
        <v>-0.312</v>
      </c>
      <c r="AZ14" s="40">
        <v>0</v>
      </c>
      <c r="BA14" s="41">
        <v>0</v>
      </c>
      <c r="BB14" s="42">
        <v>5</v>
      </c>
      <c r="BC14" s="40">
        <v>0</v>
      </c>
      <c r="BD14" s="43">
        <v>5</v>
      </c>
      <c r="BE14" s="42">
        <v>0</v>
      </c>
      <c r="BF14" s="40">
        <v>0</v>
      </c>
      <c r="BG14" s="41"/>
    </row>
    <row r="15" spans="1:59" x14ac:dyDescent="0.2">
      <c r="A15" s="88">
        <v>9</v>
      </c>
      <c r="B15" s="38" t="s">
        <v>50</v>
      </c>
      <c r="C15" s="39">
        <v>1</v>
      </c>
      <c r="D15" s="39">
        <v>0</v>
      </c>
      <c r="E15" s="39">
        <v>1</v>
      </c>
      <c r="F15" s="39">
        <v>6770.2849999999999</v>
      </c>
      <c r="G15" s="40">
        <v>1128.5709999999999</v>
      </c>
      <c r="H15" s="41">
        <v>16.669475509524339</v>
      </c>
      <c r="I15" s="42">
        <v>5619.5789999999997</v>
      </c>
      <c r="J15" s="40">
        <v>1694.9449999999999</v>
      </c>
      <c r="K15" s="41">
        <v>30.16142312440131</v>
      </c>
      <c r="L15" s="42">
        <v>1150.7059999999999</v>
      </c>
      <c r="M15" s="40">
        <v>0</v>
      </c>
      <c r="N15" s="41">
        <v>0</v>
      </c>
      <c r="O15" s="42">
        <v>0</v>
      </c>
      <c r="P15" s="40">
        <v>566.37400000000002</v>
      </c>
      <c r="Q15" s="41"/>
      <c r="R15" s="42">
        <v>209.73500000000001</v>
      </c>
      <c r="S15" s="40">
        <v>0</v>
      </c>
      <c r="T15" s="41">
        <v>0</v>
      </c>
      <c r="U15" s="42">
        <v>940.971</v>
      </c>
      <c r="V15" s="40">
        <v>0</v>
      </c>
      <c r="W15" s="41">
        <v>0</v>
      </c>
      <c r="X15" s="42">
        <v>0</v>
      </c>
      <c r="Y15" s="40">
        <v>566.37400000000002</v>
      </c>
      <c r="Z15" s="41"/>
      <c r="AA15" s="42">
        <v>940.971</v>
      </c>
      <c r="AB15" s="40">
        <v>-566.37400000000002</v>
      </c>
      <c r="AC15" s="41" t="s">
        <v>22</v>
      </c>
      <c r="AD15" s="42">
        <v>1387.076</v>
      </c>
      <c r="AE15" s="40">
        <v>545.41600000000005</v>
      </c>
      <c r="AF15" s="41">
        <v>39.321277276803869</v>
      </c>
      <c r="AG15" s="42">
        <v>870.22400000000005</v>
      </c>
      <c r="AH15" s="40">
        <v>421.851</v>
      </c>
      <c r="AI15" s="41">
        <v>48.476139476732428</v>
      </c>
      <c r="AJ15" s="42">
        <v>16</v>
      </c>
      <c r="AK15" s="40">
        <v>7</v>
      </c>
      <c r="AL15" s="41">
        <v>43.75</v>
      </c>
      <c r="AM15" s="42">
        <v>4532.416666666667</v>
      </c>
      <c r="AN15" s="40">
        <v>5022.0357142857147</v>
      </c>
      <c r="AO15" s="41">
        <v>110.80260451824554</v>
      </c>
      <c r="AP15" s="42">
        <v>1</v>
      </c>
      <c r="AQ15" s="39">
        <v>0</v>
      </c>
      <c r="AR15" s="39">
        <v>0</v>
      </c>
      <c r="AS15" s="39">
        <v>0</v>
      </c>
      <c r="AT15" s="40">
        <v>0</v>
      </c>
      <c r="AU15" s="41"/>
      <c r="AV15" s="42">
        <v>0</v>
      </c>
      <c r="AW15" s="40">
        <v>0</v>
      </c>
      <c r="AX15" s="41"/>
      <c r="AY15" s="42">
        <v>0</v>
      </c>
      <c r="AZ15" s="40">
        <v>0</v>
      </c>
      <c r="BA15" s="41"/>
      <c r="BB15" s="42">
        <v>1</v>
      </c>
      <c r="BC15" s="40">
        <v>0</v>
      </c>
      <c r="BD15" s="43">
        <v>1</v>
      </c>
      <c r="BE15" s="42">
        <v>0</v>
      </c>
      <c r="BF15" s="40">
        <v>0</v>
      </c>
      <c r="BG15" s="41"/>
    </row>
    <row r="16" spans="1:59" ht="14.25" customHeight="1" x14ac:dyDescent="0.2">
      <c r="A16" s="88">
        <v>12</v>
      </c>
      <c r="B16" s="38" t="s">
        <v>76</v>
      </c>
      <c r="C16" s="39">
        <v>2</v>
      </c>
      <c r="D16" s="39">
        <v>2</v>
      </c>
      <c r="E16" s="39">
        <v>0</v>
      </c>
      <c r="F16" s="39">
        <v>5831.1620000000003</v>
      </c>
      <c r="G16" s="40">
        <v>3884.42</v>
      </c>
      <c r="H16" s="41">
        <v>66.614853094460415</v>
      </c>
      <c r="I16" s="42">
        <v>5825.1809999999996</v>
      </c>
      <c r="J16" s="40">
        <v>3861.002</v>
      </c>
      <c r="K16" s="41">
        <v>66.281236583034925</v>
      </c>
      <c r="L16" s="42">
        <v>9.1270000000000007</v>
      </c>
      <c r="M16" s="40">
        <v>23.417999999999999</v>
      </c>
      <c r="N16" s="41">
        <v>256.57937986194804</v>
      </c>
      <c r="O16" s="42">
        <v>3.1459999999999999</v>
      </c>
      <c r="P16" s="40">
        <v>0</v>
      </c>
      <c r="Q16" s="41">
        <v>0</v>
      </c>
      <c r="R16" s="42">
        <v>16.085000000000001</v>
      </c>
      <c r="S16" s="40">
        <v>0.45600000000000002</v>
      </c>
      <c r="T16" s="41">
        <v>2.834939384519739</v>
      </c>
      <c r="U16" s="42">
        <v>8.8989999999999991</v>
      </c>
      <c r="V16" s="40">
        <v>22.962</v>
      </c>
      <c r="W16" s="41">
        <v>258.0289920215755</v>
      </c>
      <c r="X16" s="42">
        <v>19.003</v>
      </c>
      <c r="Y16" s="40">
        <v>0</v>
      </c>
      <c r="Z16" s="41">
        <v>0</v>
      </c>
      <c r="AA16" s="42">
        <v>-10.103999999999999</v>
      </c>
      <c r="AB16" s="40">
        <v>22.962</v>
      </c>
      <c r="AC16" s="41" t="s">
        <v>22</v>
      </c>
      <c r="AD16" s="42">
        <v>1976.4829999999999</v>
      </c>
      <c r="AE16" s="40">
        <v>1856.51</v>
      </c>
      <c r="AF16" s="41">
        <v>93.929975618307864</v>
      </c>
      <c r="AG16" s="42">
        <v>1262.729</v>
      </c>
      <c r="AH16" s="40">
        <v>1210.79</v>
      </c>
      <c r="AI16" s="41">
        <v>95.886765885633423</v>
      </c>
      <c r="AJ16" s="42">
        <v>0</v>
      </c>
      <c r="AK16" s="40">
        <v>20</v>
      </c>
      <c r="AL16" s="41"/>
      <c r="AM16" s="42"/>
      <c r="AN16" s="40">
        <v>5044.958333333333</v>
      </c>
      <c r="AO16" s="41"/>
      <c r="AP16" s="42">
        <v>2</v>
      </c>
      <c r="AQ16" s="39">
        <v>1</v>
      </c>
      <c r="AR16" s="39">
        <v>1</v>
      </c>
      <c r="AS16" s="39">
        <v>52.02</v>
      </c>
      <c r="AT16" s="40">
        <v>32.68</v>
      </c>
      <c r="AU16" s="41">
        <v>62.821991541714731</v>
      </c>
      <c r="AV16" s="42">
        <v>1.337</v>
      </c>
      <c r="AW16" s="40">
        <v>169.06700000000001</v>
      </c>
      <c r="AX16" s="41" t="s">
        <v>74</v>
      </c>
      <c r="AY16" s="42">
        <v>50.683</v>
      </c>
      <c r="AZ16" s="40">
        <v>-136.387</v>
      </c>
      <c r="BA16" s="41" t="s">
        <v>22</v>
      </c>
      <c r="BB16" s="42">
        <v>2</v>
      </c>
      <c r="BC16" s="40">
        <v>1</v>
      </c>
      <c r="BD16" s="43">
        <v>1</v>
      </c>
      <c r="BE16" s="42">
        <v>0</v>
      </c>
      <c r="BF16" s="40">
        <v>4.032</v>
      </c>
      <c r="BG16" s="41"/>
    </row>
    <row r="17" spans="1:59" x14ac:dyDescent="0.2">
      <c r="A17" s="88">
        <v>13</v>
      </c>
      <c r="B17" s="38" t="s">
        <v>51</v>
      </c>
      <c r="C17" s="39">
        <v>4</v>
      </c>
      <c r="D17" s="39">
        <v>2</v>
      </c>
      <c r="E17" s="39">
        <v>2</v>
      </c>
      <c r="F17" s="39">
        <v>59777.51</v>
      </c>
      <c r="G17" s="40">
        <v>51752.125999999997</v>
      </c>
      <c r="H17" s="41">
        <v>86.574576291317584</v>
      </c>
      <c r="I17" s="42">
        <v>59227.267</v>
      </c>
      <c r="J17" s="40">
        <v>50556.417999999998</v>
      </c>
      <c r="K17" s="41">
        <v>85.36003864571363</v>
      </c>
      <c r="L17" s="42">
        <v>616.29600000000005</v>
      </c>
      <c r="M17" s="40">
        <v>1339.1569999999999</v>
      </c>
      <c r="N17" s="41">
        <v>217.29120422654051</v>
      </c>
      <c r="O17" s="42">
        <v>66.052999999999997</v>
      </c>
      <c r="P17" s="40">
        <v>143.44900000000001</v>
      </c>
      <c r="Q17" s="41">
        <v>217.17257353943046</v>
      </c>
      <c r="R17" s="42">
        <v>69.531000000000006</v>
      </c>
      <c r="S17" s="40">
        <v>4.1920000000000002</v>
      </c>
      <c r="T17" s="41">
        <v>6.0289654974040356</v>
      </c>
      <c r="U17" s="42">
        <v>546.76499999999999</v>
      </c>
      <c r="V17" s="40">
        <v>1334.9649999999999</v>
      </c>
      <c r="W17" s="41">
        <v>244.15699615008276</v>
      </c>
      <c r="X17" s="42">
        <v>66.052999999999997</v>
      </c>
      <c r="Y17" s="40">
        <v>143.44900000000001</v>
      </c>
      <c r="Z17" s="41">
        <v>217.17257353943046</v>
      </c>
      <c r="AA17" s="42">
        <v>480.71199999999999</v>
      </c>
      <c r="AB17" s="40">
        <v>1191.5160000000001</v>
      </c>
      <c r="AC17" s="41">
        <v>247.8648338298191</v>
      </c>
      <c r="AD17" s="42">
        <v>28209.286</v>
      </c>
      <c r="AE17" s="40">
        <v>25073.14</v>
      </c>
      <c r="AF17" s="41">
        <v>88.882575758918534</v>
      </c>
      <c r="AG17" s="42">
        <v>18111.582999999999</v>
      </c>
      <c r="AH17" s="40">
        <v>16270.054</v>
      </c>
      <c r="AI17" s="41">
        <v>89.832313387515612</v>
      </c>
      <c r="AJ17" s="42">
        <v>284</v>
      </c>
      <c r="AK17" s="40">
        <v>255</v>
      </c>
      <c r="AL17" s="41">
        <v>89.788732394366207</v>
      </c>
      <c r="AM17" s="42">
        <v>5314.4316314553989</v>
      </c>
      <c r="AN17" s="40">
        <v>5317.0111111111109</v>
      </c>
      <c r="AO17" s="41">
        <v>100.04853726295855</v>
      </c>
      <c r="AP17" s="42">
        <v>4</v>
      </c>
      <c r="AQ17" s="39">
        <v>0</v>
      </c>
      <c r="AR17" s="39">
        <v>0</v>
      </c>
      <c r="AS17" s="39">
        <v>0</v>
      </c>
      <c r="AT17" s="40">
        <v>0</v>
      </c>
      <c r="AU17" s="41"/>
      <c r="AV17" s="42">
        <v>0</v>
      </c>
      <c r="AW17" s="40">
        <v>0</v>
      </c>
      <c r="AX17" s="41"/>
      <c r="AY17" s="42">
        <v>0</v>
      </c>
      <c r="AZ17" s="40">
        <v>0</v>
      </c>
      <c r="BA17" s="41"/>
      <c r="BB17" s="42">
        <v>4</v>
      </c>
      <c r="BC17" s="40">
        <v>0</v>
      </c>
      <c r="BD17" s="43">
        <v>4</v>
      </c>
      <c r="BE17" s="42">
        <v>39872.853000000003</v>
      </c>
      <c r="BF17" s="40">
        <v>0</v>
      </c>
      <c r="BG17" s="41">
        <v>0</v>
      </c>
    </row>
    <row r="18" spans="1:59" ht="14.25" customHeight="1" x14ac:dyDescent="0.2">
      <c r="A18" s="88">
        <v>14</v>
      </c>
      <c r="B18" s="38" t="s">
        <v>52</v>
      </c>
      <c r="C18" s="39">
        <v>3</v>
      </c>
      <c r="D18" s="39">
        <v>2</v>
      </c>
      <c r="E18" s="39">
        <v>1</v>
      </c>
      <c r="F18" s="39">
        <v>68002.224000000002</v>
      </c>
      <c r="G18" s="40">
        <v>69827.524999999994</v>
      </c>
      <c r="H18" s="41">
        <v>102.68417838804802</v>
      </c>
      <c r="I18" s="42">
        <v>69628.122000000003</v>
      </c>
      <c r="J18" s="40">
        <v>68056.247000000003</v>
      </c>
      <c r="K18" s="41">
        <v>97.742471066503839</v>
      </c>
      <c r="L18" s="42">
        <v>4.7809999999999997</v>
      </c>
      <c r="M18" s="40">
        <v>1775.942</v>
      </c>
      <c r="N18" s="41" t="s">
        <v>74</v>
      </c>
      <c r="O18" s="42">
        <v>1630.6790000000001</v>
      </c>
      <c r="P18" s="40">
        <v>4.6639999999999997</v>
      </c>
      <c r="Q18" s="41">
        <v>0.28601582530957964</v>
      </c>
      <c r="R18" s="42">
        <v>0.223</v>
      </c>
      <c r="S18" s="40">
        <v>0</v>
      </c>
      <c r="T18" s="41">
        <v>0</v>
      </c>
      <c r="U18" s="42">
        <v>4.5579999999999998</v>
      </c>
      <c r="V18" s="40">
        <v>1775.942</v>
      </c>
      <c r="W18" s="41" t="s">
        <v>74</v>
      </c>
      <c r="X18" s="42">
        <v>1630.6790000000001</v>
      </c>
      <c r="Y18" s="40">
        <v>4.6639999999999997</v>
      </c>
      <c r="Z18" s="41">
        <v>0.28601582530957964</v>
      </c>
      <c r="AA18" s="42">
        <v>-1626.1210000000001</v>
      </c>
      <c r="AB18" s="40">
        <v>1771.278</v>
      </c>
      <c r="AC18" s="41" t="s">
        <v>22</v>
      </c>
      <c r="AD18" s="42">
        <v>37053.319000000003</v>
      </c>
      <c r="AE18" s="40">
        <v>35205.35</v>
      </c>
      <c r="AF18" s="41">
        <v>95.012676192381036</v>
      </c>
      <c r="AG18" s="42">
        <v>23319.043000000001</v>
      </c>
      <c r="AH18" s="40">
        <v>22313.542000000001</v>
      </c>
      <c r="AI18" s="41">
        <v>95.688069188774165</v>
      </c>
      <c r="AJ18" s="42">
        <v>271</v>
      </c>
      <c r="AK18" s="40">
        <v>246</v>
      </c>
      <c r="AL18" s="41">
        <v>90.774907749077499</v>
      </c>
      <c r="AM18" s="42">
        <v>7170.677429274293</v>
      </c>
      <c r="AN18" s="40">
        <v>7558.7879403794041</v>
      </c>
      <c r="AO18" s="41">
        <v>105.41246646405611</v>
      </c>
      <c r="AP18" s="42">
        <v>3</v>
      </c>
      <c r="AQ18" s="39">
        <v>0</v>
      </c>
      <c r="AR18" s="39">
        <v>1</v>
      </c>
      <c r="AS18" s="39">
        <v>0</v>
      </c>
      <c r="AT18" s="40">
        <v>0</v>
      </c>
      <c r="AU18" s="41"/>
      <c r="AV18" s="42">
        <v>297.714</v>
      </c>
      <c r="AW18" s="40">
        <v>498.16800000000001</v>
      </c>
      <c r="AX18" s="41">
        <v>167.33106269775689</v>
      </c>
      <c r="AY18" s="42">
        <v>-297.714</v>
      </c>
      <c r="AZ18" s="40">
        <v>-498.16800000000001</v>
      </c>
      <c r="BA18" s="41">
        <v>167.33106269775689</v>
      </c>
      <c r="BB18" s="42">
        <v>3</v>
      </c>
      <c r="BC18" s="40">
        <v>1</v>
      </c>
      <c r="BD18" s="43">
        <v>2</v>
      </c>
      <c r="BE18" s="42">
        <v>20532.04</v>
      </c>
      <c r="BF18" s="40">
        <v>1186.2449999999999</v>
      </c>
      <c r="BG18" s="41">
        <v>5.7775311172197208</v>
      </c>
    </row>
    <row r="19" spans="1:59" x14ac:dyDescent="0.2">
      <c r="A19" s="88">
        <v>15</v>
      </c>
      <c r="B19" s="38" t="s">
        <v>77</v>
      </c>
      <c r="C19" s="39">
        <v>2</v>
      </c>
      <c r="D19" s="39">
        <v>0</v>
      </c>
      <c r="E19" s="39">
        <v>2</v>
      </c>
      <c r="F19" s="39">
        <v>265.59300000000002</v>
      </c>
      <c r="G19" s="40">
        <v>111.65</v>
      </c>
      <c r="H19" s="41">
        <v>42.038005519723789</v>
      </c>
      <c r="I19" s="42">
        <v>197.864</v>
      </c>
      <c r="J19" s="40">
        <v>166.49700000000001</v>
      </c>
      <c r="K19" s="41">
        <v>84.147192010674004</v>
      </c>
      <c r="L19" s="42">
        <v>90.114999999999995</v>
      </c>
      <c r="M19" s="40">
        <v>0</v>
      </c>
      <c r="N19" s="41">
        <v>0</v>
      </c>
      <c r="O19" s="42">
        <v>22.385999999999999</v>
      </c>
      <c r="P19" s="40">
        <v>54.847000000000001</v>
      </c>
      <c r="Q19" s="41">
        <v>245.00580720092918</v>
      </c>
      <c r="R19" s="42">
        <v>0</v>
      </c>
      <c r="S19" s="40">
        <v>0</v>
      </c>
      <c r="T19" s="41"/>
      <c r="U19" s="42">
        <v>90.114999999999995</v>
      </c>
      <c r="V19" s="40">
        <v>0</v>
      </c>
      <c r="W19" s="41">
        <v>0</v>
      </c>
      <c r="X19" s="42">
        <v>22.385999999999999</v>
      </c>
      <c r="Y19" s="40">
        <v>54.847000000000001</v>
      </c>
      <c r="Z19" s="41">
        <v>245.00580720092918</v>
      </c>
      <c r="AA19" s="42">
        <v>67.728999999999999</v>
      </c>
      <c r="AB19" s="40">
        <v>-54.847000000000001</v>
      </c>
      <c r="AC19" s="41" t="s">
        <v>22</v>
      </c>
      <c r="AD19" s="42">
        <v>35.426000000000002</v>
      </c>
      <c r="AE19" s="40">
        <v>139.68799999999999</v>
      </c>
      <c r="AF19" s="41">
        <v>394.30926438209224</v>
      </c>
      <c r="AG19" s="42">
        <v>22.706</v>
      </c>
      <c r="AH19" s="40">
        <v>93.045000000000002</v>
      </c>
      <c r="AI19" s="41">
        <v>409.78155553598168</v>
      </c>
      <c r="AJ19" s="42">
        <v>2</v>
      </c>
      <c r="AK19" s="40">
        <v>2</v>
      </c>
      <c r="AL19" s="41">
        <v>100</v>
      </c>
      <c r="AM19" s="42">
        <v>946.08333333333337</v>
      </c>
      <c r="AN19" s="40">
        <v>3876.875</v>
      </c>
      <c r="AO19" s="41">
        <v>409.78155553598168</v>
      </c>
      <c r="AP19" s="42">
        <v>2</v>
      </c>
      <c r="AQ19" s="39">
        <v>0</v>
      </c>
      <c r="AR19" s="39">
        <v>0</v>
      </c>
      <c r="AS19" s="39">
        <v>0</v>
      </c>
      <c r="AT19" s="40">
        <v>0</v>
      </c>
      <c r="AU19" s="41"/>
      <c r="AV19" s="42">
        <v>0</v>
      </c>
      <c r="AW19" s="40">
        <v>0</v>
      </c>
      <c r="AX19" s="41"/>
      <c r="AY19" s="42">
        <v>0</v>
      </c>
      <c r="AZ19" s="40">
        <v>0</v>
      </c>
      <c r="BA19" s="41"/>
      <c r="BB19" s="42">
        <v>2</v>
      </c>
      <c r="BC19" s="40">
        <v>0</v>
      </c>
      <c r="BD19" s="43">
        <v>2</v>
      </c>
      <c r="BE19" s="42">
        <v>0</v>
      </c>
      <c r="BF19" s="40">
        <v>0</v>
      </c>
      <c r="BG19" s="41"/>
    </row>
    <row r="20" spans="1:59" x14ac:dyDescent="0.2">
      <c r="A20" s="88">
        <v>16</v>
      </c>
      <c r="B20" s="38" t="s">
        <v>53</v>
      </c>
      <c r="C20" s="39">
        <v>1</v>
      </c>
      <c r="D20" s="39">
        <v>0</v>
      </c>
      <c r="E20" s="39">
        <v>1</v>
      </c>
      <c r="F20" s="39">
        <v>145.56</v>
      </c>
      <c r="G20" s="40">
        <v>26.323</v>
      </c>
      <c r="H20" s="41">
        <v>18.083951635064576</v>
      </c>
      <c r="I20" s="42">
        <v>142.44</v>
      </c>
      <c r="J20" s="40">
        <v>99.637</v>
      </c>
      <c r="K20" s="41">
        <v>69.950154450996919</v>
      </c>
      <c r="L20" s="42">
        <v>3.12</v>
      </c>
      <c r="M20" s="40">
        <v>0</v>
      </c>
      <c r="N20" s="41">
        <v>0</v>
      </c>
      <c r="O20" s="42">
        <v>0</v>
      </c>
      <c r="P20" s="40">
        <v>73.313999999999993</v>
      </c>
      <c r="Q20" s="41"/>
      <c r="R20" s="42">
        <v>0.374</v>
      </c>
      <c r="S20" s="40">
        <v>0</v>
      </c>
      <c r="T20" s="41">
        <v>0</v>
      </c>
      <c r="U20" s="42">
        <v>2.746</v>
      </c>
      <c r="V20" s="40">
        <v>0</v>
      </c>
      <c r="W20" s="41">
        <v>0</v>
      </c>
      <c r="X20" s="42">
        <v>0</v>
      </c>
      <c r="Y20" s="40">
        <v>73.313999999999993</v>
      </c>
      <c r="Z20" s="41"/>
      <c r="AA20" s="42">
        <v>2.746</v>
      </c>
      <c r="AB20" s="40">
        <v>-73.313999999999993</v>
      </c>
      <c r="AC20" s="41" t="s">
        <v>22</v>
      </c>
      <c r="AD20" s="42">
        <v>76.766999999999996</v>
      </c>
      <c r="AE20" s="40">
        <v>63.055</v>
      </c>
      <c r="AF20" s="41">
        <v>82.13815832323786</v>
      </c>
      <c r="AG20" s="42">
        <v>51.305</v>
      </c>
      <c r="AH20" s="40">
        <v>41.966999999999999</v>
      </c>
      <c r="AI20" s="41">
        <v>81.799044927394988</v>
      </c>
      <c r="AJ20" s="42">
        <v>1</v>
      </c>
      <c r="AK20" s="40">
        <v>1</v>
      </c>
      <c r="AL20" s="41">
        <v>100</v>
      </c>
      <c r="AM20" s="42">
        <v>4275.416666666667</v>
      </c>
      <c r="AN20" s="40">
        <v>3497.25</v>
      </c>
      <c r="AO20" s="41">
        <v>81.799044927394988</v>
      </c>
      <c r="AP20" s="42">
        <v>1</v>
      </c>
      <c r="AQ20" s="39">
        <v>0</v>
      </c>
      <c r="AR20" s="39">
        <v>0</v>
      </c>
      <c r="AS20" s="39">
        <v>0</v>
      </c>
      <c r="AT20" s="40">
        <v>0</v>
      </c>
      <c r="AU20" s="41"/>
      <c r="AV20" s="42">
        <v>0</v>
      </c>
      <c r="AW20" s="40">
        <v>0</v>
      </c>
      <c r="AX20" s="41"/>
      <c r="AY20" s="42">
        <v>0</v>
      </c>
      <c r="AZ20" s="40">
        <v>0</v>
      </c>
      <c r="BA20" s="41"/>
      <c r="BB20" s="42">
        <v>1</v>
      </c>
      <c r="BC20" s="40">
        <v>0</v>
      </c>
      <c r="BD20" s="43">
        <v>1</v>
      </c>
      <c r="BE20" s="42">
        <v>0</v>
      </c>
      <c r="BF20" s="40">
        <v>0</v>
      </c>
      <c r="BG20" s="41"/>
    </row>
    <row r="21" spans="1:59" x14ac:dyDescent="0.2">
      <c r="A21" s="88">
        <v>17</v>
      </c>
      <c r="B21" s="38" t="s">
        <v>78</v>
      </c>
      <c r="C21" s="39">
        <v>8</v>
      </c>
      <c r="D21" s="39">
        <v>6</v>
      </c>
      <c r="E21" s="39">
        <v>2</v>
      </c>
      <c r="F21" s="39">
        <v>151435.15</v>
      </c>
      <c r="G21" s="40">
        <v>155660.90900000001</v>
      </c>
      <c r="H21" s="41">
        <v>102.79047433835539</v>
      </c>
      <c r="I21" s="42">
        <v>151369.177</v>
      </c>
      <c r="J21" s="40">
        <v>155131.29699999999</v>
      </c>
      <c r="K21" s="41">
        <v>102.48539370733316</v>
      </c>
      <c r="L21" s="42">
        <v>87.98</v>
      </c>
      <c r="M21" s="40">
        <v>631.69299999999998</v>
      </c>
      <c r="N21" s="41">
        <v>717.99613548533762</v>
      </c>
      <c r="O21" s="42">
        <v>22.007000000000001</v>
      </c>
      <c r="P21" s="40">
        <v>102.081</v>
      </c>
      <c r="Q21" s="41">
        <v>463.85695460535283</v>
      </c>
      <c r="R21" s="42">
        <v>6.4950000000000001</v>
      </c>
      <c r="S21" s="40">
        <v>54.93</v>
      </c>
      <c r="T21" s="41">
        <v>845.72748267898385</v>
      </c>
      <c r="U21" s="42">
        <v>81.484999999999999</v>
      </c>
      <c r="V21" s="40">
        <v>576.76300000000003</v>
      </c>
      <c r="W21" s="41">
        <v>707.81493526415909</v>
      </c>
      <c r="X21" s="42">
        <v>22.007000000000001</v>
      </c>
      <c r="Y21" s="40">
        <v>102.081</v>
      </c>
      <c r="Z21" s="41">
        <v>463.85695460535283</v>
      </c>
      <c r="AA21" s="42">
        <v>59.478000000000002</v>
      </c>
      <c r="AB21" s="40">
        <v>474.68200000000002</v>
      </c>
      <c r="AC21" s="41">
        <v>798.07996233901611</v>
      </c>
      <c r="AD21" s="42">
        <v>79968.494000000006</v>
      </c>
      <c r="AE21" s="40">
        <v>78352.748000000007</v>
      </c>
      <c r="AF21" s="41">
        <v>97.979521785167051</v>
      </c>
      <c r="AG21" s="42">
        <v>49766.553999999996</v>
      </c>
      <c r="AH21" s="40">
        <v>49666.805</v>
      </c>
      <c r="AI21" s="41">
        <v>99.799566190578517</v>
      </c>
      <c r="AJ21" s="42">
        <v>668</v>
      </c>
      <c r="AK21" s="40">
        <v>624</v>
      </c>
      <c r="AL21" s="41">
        <v>93.41317365269461</v>
      </c>
      <c r="AM21" s="42">
        <v>6208.4024451097803</v>
      </c>
      <c r="AN21" s="40">
        <v>6632.8532318376065</v>
      </c>
      <c r="AO21" s="41">
        <v>106.83671508863213</v>
      </c>
      <c r="AP21" s="42">
        <v>8</v>
      </c>
      <c r="AQ21" s="39">
        <v>0</v>
      </c>
      <c r="AR21" s="39">
        <v>0</v>
      </c>
      <c r="AS21" s="39">
        <v>0</v>
      </c>
      <c r="AT21" s="40">
        <v>0</v>
      </c>
      <c r="AU21" s="41"/>
      <c r="AV21" s="42">
        <v>0</v>
      </c>
      <c r="AW21" s="40">
        <v>0</v>
      </c>
      <c r="AX21" s="41"/>
      <c r="AY21" s="42">
        <v>0</v>
      </c>
      <c r="AZ21" s="40">
        <v>0</v>
      </c>
      <c r="BA21" s="41"/>
      <c r="BB21" s="42">
        <v>8</v>
      </c>
      <c r="BC21" s="40">
        <v>0</v>
      </c>
      <c r="BD21" s="43">
        <v>8</v>
      </c>
      <c r="BE21" s="42">
        <v>0</v>
      </c>
      <c r="BF21" s="40">
        <v>0</v>
      </c>
      <c r="BG21" s="41"/>
    </row>
    <row r="22" spans="1:59" ht="15.75" customHeight="1" x14ac:dyDescent="0.2">
      <c r="A22" s="88">
        <v>18</v>
      </c>
      <c r="B22" s="38" t="s">
        <v>54</v>
      </c>
      <c r="C22" s="39">
        <v>2</v>
      </c>
      <c r="D22" s="39">
        <v>2</v>
      </c>
      <c r="E22" s="39">
        <v>0</v>
      </c>
      <c r="F22" s="39">
        <v>30775.535</v>
      </c>
      <c r="G22" s="40">
        <v>30807.405999999999</v>
      </c>
      <c r="H22" s="41">
        <v>100.1035595319464</v>
      </c>
      <c r="I22" s="42">
        <v>30309.334999999999</v>
      </c>
      <c r="J22" s="40">
        <v>30198.120999999999</v>
      </c>
      <c r="K22" s="41">
        <v>99.633070141591702</v>
      </c>
      <c r="L22" s="42">
        <v>466.2</v>
      </c>
      <c r="M22" s="40">
        <v>609.28499999999997</v>
      </c>
      <c r="N22" s="41">
        <v>130.69176319176319</v>
      </c>
      <c r="O22" s="42">
        <v>0</v>
      </c>
      <c r="P22" s="40">
        <v>0</v>
      </c>
      <c r="Q22" s="41"/>
      <c r="R22" s="42">
        <v>102.935</v>
      </c>
      <c r="S22" s="40">
        <v>13.992000000000001</v>
      </c>
      <c r="T22" s="41">
        <v>13.593044154077816</v>
      </c>
      <c r="U22" s="42">
        <v>363.26499999999999</v>
      </c>
      <c r="V22" s="40">
        <v>595.29300000000001</v>
      </c>
      <c r="W22" s="41">
        <v>163.87293022999739</v>
      </c>
      <c r="X22" s="42">
        <v>0</v>
      </c>
      <c r="Y22" s="40">
        <v>0</v>
      </c>
      <c r="Z22" s="41"/>
      <c r="AA22" s="42">
        <v>363.26499999999999</v>
      </c>
      <c r="AB22" s="40">
        <v>595.29300000000001</v>
      </c>
      <c r="AC22" s="41">
        <v>163.87293022999739</v>
      </c>
      <c r="AD22" s="42">
        <v>14194.794</v>
      </c>
      <c r="AE22" s="40">
        <v>12204.305</v>
      </c>
      <c r="AF22" s="41">
        <v>85.97733084396998</v>
      </c>
      <c r="AG22" s="42">
        <v>8865.3089999999993</v>
      </c>
      <c r="AH22" s="40">
        <v>7801.2479999999996</v>
      </c>
      <c r="AI22" s="41">
        <v>87.997474199714858</v>
      </c>
      <c r="AJ22" s="42">
        <v>125</v>
      </c>
      <c r="AK22" s="40">
        <v>122</v>
      </c>
      <c r="AL22" s="41">
        <v>97.6</v>
      </c>
      <c r="AM22" s="42">
        <v>5910.2059999999992</v>
      </c>
      <c r="AN22" s="40">
        <v>5328.7213114754095</v>
      </c>
      <c r="AO22" s="41">
        <v>90.161346516101304</v>
      </c>
      <c r="AP22" s="42">
        <v>2</v>
      </c>
      <c r="AQ22" s="39">
        <v>0</v>
      </c>
      <c r="AR22" s="39">
        <v>0</v>
      </c>
      <c r="AS22" s="39">
        <v>0</v>
      </c>
      <c r="AT22" s="40">
        <v>0</v>
      </c>
      <c r="AU22" s="41"/>
      <c r="AV22" s="42">
        <v>0</v>
      </c>
      <c r="AW22" s="40">
        <v>0</v>
      </c>
      <c r="AX22" s="41"/>
      <c r="AY22" s="42">
        <v>0</v>
      </c>
      <c r="AZ22" s="40">
        <v>0</v>
      </c>
      <c r="BA22" s="41"/>
      <c r="BB22" s="42">
        <v>2</v>
      </c>
      <c r="BC22" s="40">
        <v>1</v>
      </c>
      <c r="BD22" s="43">
        <v>1</v>
      </c>
      <c r="BE22" s="42">
        <v>31.27</v>
      </c>
      <c r="BF22" s="40">
        <v>36565.671000000002</v>
      </c>
      <c r="BG22" s="41" t="s">
        <v>74</v>
      </c>
    </row>
    <row r="23" spans="1:59" x14ac:dyDescent="0.2">
      <c r="A23" s="88">
        <v>19</v>
      </c>
      <c r="B23" s="38" t="s">
        <v>87</v>
      </c>
      <c r="C23" s="39">
        <v>2</v>
      </c>
      <c r="D23" s="39">
        <v>1</v>
      </c>
      <c r="E23" s="39">
        <v>1</v>
      </c>
      <c r="F23" s="39">
        <v>91560.422000000006</v>
      </c>
      <c r="G23" s="40">
        <v>67444.05</v>
      </c>
      <c r="H23" s="41">
        <v>73.6607024375663</v>
      </c>
      <c r="I23" s="42">
        <v>91466.683999999994</v>
      </c>
      <c r="J23" s="40">
        <v>67385.925000000003</v>
      </c>
      <c r="K23" s="41">
        <v>73.672644566408465</v>
      </c>
      <c r="L23" s="42">
        <v>93.738</v>
      </c>
      <c r="M23" s="40">
        <v>75.385999999999996</v>
      </c>
      <c r="N23" s="41">
        <v>80.42202735283449</v>
      </c>
      <c r="O23" s="42">
        <v>0</v>
      </c>
      <c r="P23" s="40">
        <v>17.260999999999999</v>
      </c>
      <c r="Q23" s="41"/>
      <c r="R23" s="42">
        <v>30.603999999999999</v>
      </c>
      <c r="S23" s="40">
        <v>0</v>
      </c>
      <c r="T23" s="41">
        <v>0</v>
      </c>
      <c r="U23" s="42">
        <v>63.134</v>
      </c>
      <c r="V23" s="40">
        <v>75.385999999999996</v>
      </c>
      <c r="W23" s="41">
        <v>119.40634206608168</v>
      </c>
      <c r="X23" s="42">
        <v>0</v>
      </c>
      <c r="Y23" s="40">
        <v>17.260999999999999</v>
      </c>
      <c r="Z23" s="41"/>
      <c r="AA23" s="42">
        <v>63.134</v>
      </c>
      <c r="AB23" s="40">
        <v>58.125</v>
      </c>
      <c r="AC23" s="41">
        <v>92.06608166756422</v>
      </c>
      <c r="AD23" s="42">
        <v>42405.96</v>
      </c>
      <c r="AE23" s="40">
        <v>33695.502999999997</v>
      </c>
      <c r="AF23" s="41">
        <v>79.459356656469978</v>
      </c>
      <c r="AG23" s="42">
        <v>26397.441999999999</v>
      </c>
      <c r="AH23" s="40">
        <v>21566.575000000001</v>
      </c>
      <c r="AI23" s="41">
        <v>81.699488154950771</v>
      </c>
      <c r="AJ23" s="42">
        <v>306</v>
      </c>
      <c r="AK23" s="40">
        <v>297</v>
      </c>
      <c r="AL23" s="41">
        <v>97.058823529411768</v>
      </c>
      <c r="AM23" s="42">
        <v>7188.8458605664491</v>
      </c>
      <c r="AN23" s="40">
        <v>6051.2275533108868</v>
      </c>
      <c r="AO23" s="41">
        <v>84.175230220252303</v>
      </c>
      <c r="AP23" s="42">
        <v>2</v>
      </c>
      <c r="AQ23" s="39">
        <v>0</v>
      </c>
      <c r="AR23" s="39">
        <v>0</v>
      </c>
      <c r="AS23" s="39">
        <v>0</v>
      </c>
      <c r="AT23" s="40">
        <v>0</v>
      </c>
      <c r="AU23" s="41"/>
      <c r="AV23" s="42">
        <v>0</v>
      </c>
      <c r="AW23" s="40">
        <v>0</v>
      </c>
      <c r="AX23" s="41"/>
      <c r="AY23" s="42">
        <v>0</v>
      </c>
      <c r="AZ23" s="40">
        <v>0</v>
      </c>
      <c r="BA23" s="41"/>
      <c r="BB23" s="42">
        <v>2</v>
      </c>
      <c r="BC23" s="40">
        <v>1</v>
      </c>
      <c r="BD23" s="43">
        <v>1</v>
      </c>
      <c r="BE23" s="42">
        <v>1257.1030000000001</v>
      </c>
      <c r="BF23" s="40">
        <v>3210.6010000000001</v>
      </c>
      <c r="BG23" s="41">
        <v>255.39681314896234</v>
      </c>
    </row>
    <row r="24" spans="1:59" x14ac:dyDescent="0.2">
      <c r="A24" s="88">
        <v>21</v>
      </c>
      <c r="B24" s="38" t="s">
        <v>55</v>
      </c>
      <c r="C24" s="39">
        <v>25</v>
      </c>
      <c r="D24" s="39">
        <v>13</v>
      </c>
      <c r="E24" s="39">
        <v>12</v>
      </c>
      <c r="F24" s="39">
        <v>1207456.2409999999</v>
      </c>
      <c r="G24" s="40">
        <v>1210208.97</v>
      </c>
      <c r="H24" s="41">
        <v>100.22797753711723</v>
      </c>
      <c r="I24" s="42">
        <v>1206471.4639999999</v>
      </c>
      <c r="J24" s="40">
        <v>1210228.398</v>
      </c>
      <c r="K24" s="41">
        <v>100.31139849653337</v>
      </c>
      <c r="L24" s="42">
        <v>1689.5930000000001</v>
      </c>
      <c r="M24" s="40">
        <v>606.89200000000005</v>
      </c>
      <c r="N24" s="41">
        <v>35.919419647216813</v>
      </c>
      <c r="O24" s="42">
        <v>704.81600000000003</v>
      </c>
      <c r="P24" s="40">
        <v>626.32000000000005</v>
      </c>
      <c r="Q24" s="41">
        <v>88.862908901046509</v>
      </c>
      <c r="R24" s="42">
        <v>-759.24599999999998</v>
      </c>
      <c r="S24" s="40">
        <v>-500.58499999999998</v>
      </c>
      <c r="T24" s="41">
        <v>65.931858712459473</v>
      </c>
      <c r="U24" s="42">
        <v>2449.5540000000001</v>
      </c>
      <c r="V24" s="40">
        <v>1107.4770000000001</v>
      </c>
      <c r="W24" s="41">
        <v>45.211373172422412</v>
      </c>
      <c r="X24" s="42">
        <v>705.53099999999995</v>
      </c>
      <c r="Y24" s="40">
        <v>626.32000000000005</v>
      </c>
      <c r="Z24" s="41">
        <v>88.77285335442383</v>
      </c>
      <c r="AA24" s="42">
        <v>1744.0229999999999</v>
      </c>
      <c r="AB24" s="40">
        <v>481.15699999999998</v>
      </c>
      <c r="AC24" s="41">
        <v>27.588913678317319</v>
      </c>
      <c r="AD24" s="42">
        <v>575274.86800000002</v>
      </c>
      <c r="AE24" s="40">
        <v>608181.43200000003</v>
      </c>
      <c r="AF24" s="41">
        <v>105.7201462866617</v>
      </c>
      <c r="AG24" s="42">
        <v>348202.38400000002</v>
      </c>
      <c r="AH24" s="40">
        <v>368425.97100000002</v>
      </c>
      <c r="AI24" s="41">
        <v>105.80799785678666</v>
      </c>
      <c r="AJ24" s="42">
        <v>3937</v>
      </c>
      <c r="AK24" s="40">
        <v>3902</v>
      </c>
      <c r="AL24" s="41">
        <v>99.110998221996454</v>
      </c>
      <c r="AM24" s="42">
        <v>7370.298535263737</v>
      </c>
      <c r="AN24" s="40">
        <v>7868.3147744746284</v>
      </c>
      <c r="AO24" s="41">
        <v>106.75707010819299</v>
      </c>
      <c r="AP24" s="42">
        <v>25</v>
      </c>
      <c r="AQ24" s="39">
        <v>1</v>
      </c>
      <c r="AR24" s="39">
        <v>3</v>
      </c>
      <c r="AS24" s="39">
        <v>305.76299999999998</v>
      </c>
      <c r="AT24" s="40">
        <v>133.13</v>
      </c>
      <c r="AU24" s="41">
        <v>43.540258304634641</v>
      </c>
      <c r="AV24" s="42">
        <v>71679.816000000006</v>
      </c>
      <c r="AW24" s="40">
        <v>32125.829000000002</v>
      </c>
      <c r="AX24" s="41">
        <v>44.818514880116325</v>
      </c>
      <c r="AY24" s="42">
        <v>-71374.053</v>
      </c>
      <c r="AZ24" s="40">
        <v>-31992.699000000001</v>
      </c>
      <c r="BA24" s="41">
        <v>44.823990869623167</v>
      </c>
      <c r="BB24" s="42">
        <v>25</v>
      </c>
      <c r="BC24" s="40">
        <v>2</v>
      </c>
      <c r="BD24" s="43">
        <v>23</v>
      </c>
      <c r="BE24" s="42">
        <v>286291.266</v>
      </c>
      <c r="BF24" s="40">
        <v>363722.83899999998</v>
      </c>
      <c r="BG24" s="41">
        <v>127.04643214648399</v>
      </c>
    </row>
    <row r="25" spans="1:59" x14ac:dyDescent="0.2">
      <c r="A25" s="89">
        <v>22</v>
      </c>
      <c r="B25" s="81" t="s">
        <v>79</v>
      </c>
      <c r="C25" s="82">
        <v>64</v>
      </c>
      <c r="D25" s="82">
        <v>32</v>
      </c>
      <c r="E25" s="82">
        <v>32</v>
      </c>
      <c r="F25" s="82">
        <v>1823455.8559999999</v>
      </c>
      <c r="G25" s="83">
        <v>1731417.081</v>
      </c>
      <c r="H25" s="84">
        <v>94.952508737891819</v>
      </c>
      <c r="I25" s="85">
        <v>1818044.645</v>
      </c>
      <c r="J25" s="83">
        <v>1731795.46</v>
      </c>
      <c r="K25" s="84">
        <v>95.255936907974004</v>
      </c>
      <c r="L25" s="85">
        <v>9093.1910000000007</v>
      </c>
      <c r="M25" s="83">
        <v>5312.72</v>
      </c>
      <c r="N25" s="84">
        <v>58.42525467682357</v>
      </c>
      <c r="O25" s="85">
        <v>3681.98</v>
      </c>
      <c r="P25" s="83">
        <v>5691.0990000000002</v>
      </c>
      <c r="Q25" s="84">
        <v>154.56626597645834</v>
      </c>
      <c r="R25" s="85">
        <v>-323.79199999999997</v>
      </c>
      <c r="S25" s="83">
        <v>-562.08699999999999</v>
      </c>
      <c r="T25" s="84">
        <v>173.59508573405148</v>
      </c>
      <c r="U25" s="85">
        <v>9405.3649999999998</v>
      </c>
      <c r="V25" s="83">
        <v>5874.8069999999998</v>
      </c>
      <c r="W25" s="84">
        <v>62.462296784866936</v>
      </c>
      <c r="X25" s="85">
        <v>3670.3620000000001</v>
      </c>
      <c r="Y25" s="83">
        <v>5691.0990000000002</v>
      </c>
      <c r="Z25" s="84">
        <v>155.05552313368545</v>
      </c>
      <c r="AA25" s="85">
        <v>5735.0029999999997</v>
      </c>
      <c r="AB25" s="83">
        <v>183.708</v>
      </c>
      <c r="AC25" s="84">
        <v>3.2032764411805887</v>
      </c>
      <c r="AD25" s="85">
        <v>837452.65500000003</v>
      </c>
      <c r="AE25" s="83">
        <v>844666.68799999997</v>
      </c>
      <c r="AF25" s="84">
        <v>100.86142577218291</v>
      </c>
      <c r="AG25" s="85">
        <v>510788.80200000003</v>
      </c>
      <c r="AH25" s="83">
        <v>518250.39500000002</v>
      </c>
      <c r="AI25" s="84">
        <v>101.46079807755848</v>
      </c>
      <c r="AJ25" s="85">
        <v>6069</v>
      </c>
      <c r="AK25" s="83">
        <v>5921</v>
      </c>
      <c r="AL25" s="84">
        <v>97.561377492173335</v>
      </c>
      <c r="AM25" s="85">
        <v>7013.6321469764371</v>
      </c>
      <c r="AN25" s="83">
        <v>7293.9592833417773</v>
      </c>
      <c r="AO25" s="84">
        <v>103.99688963565316</v>
      </c>
      <c r="AP25" s="85">
        <v>64</v>
      </c>
      <c r="AQ25" s="82">
        <v>3</v>
      </c>
      <c r="AR25" s="82">
        <v>9</v>
      </c>
      <c r="AS25" s="82">
        <v>22352.27</v>
      </c>
      <c r="AT25" s="83">
        <v>1284.635</v>
      </c>
      <c r="AU25" s="84">
        <v>5.7472238837487204</v>
      </c>
      <c r="AV25" s="85">
        <v>85672.403999999995</v>
      </c>
      <c r="AW25" s="83">
        <v>42222.690999999999</v>
      </c>
      <c r="AX25" s="84">
        <v>49.28388725965948</v>
      </c>
      <c r="AY25" s="85">
        <v>-63320.133999999998</v>
      </c>
      <c r="AZ25" s="83">
        <v>-40938.055999999997</v>
      </c>
      <c r="BA25" s="84">
        <v>64.652510053121489</v>
      </c>
      <c r="BB25" s="85">
        <v>64</v>
      </c>
      <c r="BC25" s="83">
        <v>6</v>
      </c>
      <c r="BD25" s="86">
        <v>58</v>
      </c>
      <c r="BE25" s="85">
        <v>348107.31800000003</v>
      </c>
      <c r="BF25" s="83">
        <v>404689.38799999998</v>
      </c>
      <c r="BG25" s="84">
        <v>116.25420296392619</v>
      </c>
    </row>
  </sheetData>
  <mergeCells count="21">
    <mergeCell ref="BB9:BD9"/>
    <mergeCell ref="BE9:BG9"/>
    <mergeCell ref="AJ9:AL9"/>
    <mergeCell ref="AM9:AO9"/>
    <mergeCell ref="AP9:AR9"/>
    <mergeCell ref="AS9:AU9"/>
    <mergeCell ref="AV9:AX9"/>
    <mergeCell ref="AY9:BA9"/>
    <mergeCell ref="A7:B7"/>
    <mergeCell ref="AG9:AI9"/>
    <mergeCell ref="A9:B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1. i 2. </vt:lpstr>
      <vt:lpstr>Rang lista UP 2020</vt:lpstr>
      <vt:lpstr>Rang lista_DOBIT_2020</vt:lpstr>
      <vt:lpstr>49.31_po zupanijama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korisnik</cp:lastModifiedBy>
  <dcterms:created xsi:type="dcterms:W3CDTF">2020-08-05T21:10:10Z</dcterms:created>
  <dcterms:modified xsi:type="dcterms:W3CDTF">2021-09-15T10:40:51Z</dcterms:modified>
</cp:coreProperties>
</file>