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11955"/>
  </bookViews>
  <sheets>
    <sheet name="Tablica1" sheetId="11" r:id="rId1"/>
    <sheet name="Grafikon1" sheetId="12" r:id="rId2"/>
    <sheet name="Tablica2" sheetId="15" r:id="rId3"/>
    <sheet name="Grafikon2" sheetId="2" r:id="rId4"/>
    <sheet name="Tablica3" sheetId="3" r:id="rId5"/>
    <sheet name="Grafikon3" sheetId="7" r:id="rId6"/>
  </sheets>
  <definedNames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6" i="2" l="1"/>
  <c r="C6" i="2"/>
  <c r="E7" i="2"/>
  <c r="B7" i="2"/>
  <c r="E18" i="3" l="1"/>
  <c r="F7" i="2" l="1"/>
  <c r="G16" i="3" l="1"/>
  <c r="G18" i="3" s="1"/>
  <c r="F16" i="3"/>
  <c r="F18" i="3" s="1"/>
  <c r="D16" i="3"/>
  <c r="D18" i="3" s="1"/>
  <c r="C7" i="2" l="1"/>
</calcChain>
</file>

<file path=xl/sharedStrings.xml><?xml version="1.0" encoding="utf-8"?>
<sst xmlns="http://schemas.openxmlformats.org/spreadsheetml/2006/main" count="131" uniqueCount="88">
  <si>
    <t>Broj poduzetnika</t>
  </si>
  <si>
    <t>2017.</t>
  </si>
  <si>
    <t>2018.</t>
  </si>
  <si>
    <t>Ukupni prihodi</t>
  </si>
  <si>
    <t>Ukupni rashodi</t>
  </si>
  <si>
    <t>Dobit razdoblja</t>
  </si>
  <si>
    <t>Gubitak razdoblja</t>
  </si>
  <si>
    <t>Dobit ili gubitak razdoblja</t>
  </si>
  <si>
    <t>Prosječna mjesečna neto plaća</t>
  </si>
  <si>
    <t>-</t>
  </si>
  <si>
    <t>Knin</t>
  </si>
  <si>
    <t>ŠKŽ</t>
  </si>
  <si>
    <t>Ukupni prihod</t>
  </si>
  <si>
    <t>Udio</t>
  </si>
  <si>
    <t>Ukupni rashod</t>
  </si>
  <si>
    <t>ŠKŽ (ostali gradovi i općine)</t>
  </si>
  <si>
    <t>Rang</t>
  </si>
  <si>
    <t>OIB</t>
  </si>
  <si>
    <t>Naziv</t>
  </si>
  <si>
    <t>Broj zaposlenih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</si>
  <si>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</si>
  <si>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</si>
  <si>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</si>
  <si>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</si>
  <si>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</si>
  <si>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</si>
  <si>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</si>
  <si>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</si>
  <si>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</si>
  <si>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</si>
  <si>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(iznosi u tisućama kn, plaće u kn)</t>
  </si>
  <si>
    <t>Opis</t>
  </si>
  <si>
    <t>Index</t>
  </si>
  <si>
    <t>Dobit prije oporezivanja</t>
  </si>
  <si>
    <t>Gubitak prije oporezivanja</t>
  </si>
  <si>
    <t>Prosječna mjesečna neto plaća po zaposlenom</t>
  </si>
  <si>
    <t>Izvoz</t>
  </si>
  <si>
    <t>Uvoz</t>
  </si>
  <si>
    <t>Trgovinski saldo</t>
  </si>
  <si>
    <t>RH</t>
  </si>
  <si>
    <t>2011.</t>
  </si>
  <si>
    <t>2012.</t>
  </si>
  <si>
    <t>2013.</t>
  </si>
  <si>
    <t>2014.</t>
  </si>
  <si>
    <t>2015.</t>
  </si>
  <si>
    <t>2016.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</si>
  <si>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</si>
  <si>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</si>
  <si>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</si>
  <si>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</si>
  <si>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</si>
  <si>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</si>
  <si>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>Neto dobit/gubitak</t>
  </si>
  <si>
    <t xml:space="preserve">Investicije u novu dugotr. imovinu </t>
  </si>
  <si>
    <t xml:space="preserve">Prosječne mj. neto plaće po zaposl. </t>
  </si>
  <si>
    <t>(u tisućama kuna)</t>
  </si>
  <si>
    <t>2019.</t>
  </si>
  <si>
    <t xml:space="preserve">2019. </t>
  </si>
  <si>
    <t>Grad Knin</t>
  </si>
  <si>
    <t>Prosj. mj. neto plaća</t>
  </si>
  <si>
    <t>TRANSPORT BETON LUBINA d.o.o.</t>
  </si>
  <si>
    <t>SIROVINA BENZ TRANSPORT d.o.o.</t>
  </si>
  <si>
    <t>LOGISTIKA d.o.o.</t>
  </si>
  <si>
    <t>EFFICIENT POWERFUL SUCCESSFUL d.o.o.</t>
  </si>
  <si>
    <t>PROIZVODNO TRGOVAČKI CENTAR KRKA KNIN d.o.o.</t>
  </si>
  <si>
    <t>ČISTOĆA I ZELENILO d.o.o.</t>
  </si>
  <si>
    <t>IGANA d.o.o.</t>
  </si>
  <si>
    <t>(iznosi u tisućama kuna, prosječne plaće u kunama)</t>
  </si>
  <si>
    <t xml:space="preserve">Konsolidirani financijski rezultat – dobit (+) ili gubitak (-) razdoblja </t>
  </si>
  <si>
    <t>Bruto investicije samo u novu dugotrajnu imovinu</t>
  </si>
  <si>
    <t>Šibensko-kninska županija</t>
  </si>
  <si>
    <t xml:space="preserve">  (iznosi u tisućama kuna, plaće u kunama)</t>
  </si>
  <si>
    <t xml:space="preserve">Tablica 1. Broj poduzetnika, broj zaposlenih te osnovni rezultati poslovanja poduzetnika sa sjedištem u Kninu, u razdoblju 2011. - 2020. godina        </t>
  </si>
  <si>
    <t>Grafikon 1. Neto dobit/gubitak i broj zaposlenih kod poduzetnika Knina 2011.-2020. godine</t>
  </si>
  <si>
    <t>Grafikon 2. Udio ukupnih prihoda i rashoda poduzetnika grada Knina u ukupnim prihodima i rashodima poduzetnika Šibensko-kninske županije u 2020. godini</t>
  </si>
  <si>
    <t xml:space="preserve">Grafikon 3. Prosječna mjesečna neto plaća obračunana zaposlenima kod poduzetnika grada Knina, Šibensko-kninske županije i RH 2020. godini </t>
  </si>
  <si>
    <t>Tablica 3. TOP 10 poduzetnika sa sjedištem u Kninu prema UKUPNIM PRIHODIMA u 2020. godini</t>
  </si>
  <si>
    <t>Ukupno TOP 10 prema UKUPNIM PRIHODIMA</t>
  </si>
  <si>
    <t xml:space="preserve">2020. </t>
  </si>
  <si>
    <t>2020.</t>
  </si>
  <si>
    <t>LJEKARNE SILVIJE SARIĆ</t>
  </si>
  <si>
    <t>Ukupno SVI po odabranim kriterijima (98)</t>
  </si>
  <si>
    <t>Izvor: Fina, Registar godišnjih financijskih izvještaja, obrada GFI-a za 2020. godinu</t>
  </si>
  <si>
    <t>KOMUNALNO PODUZEĆE d.o.o.</t>
  </si>
  <si>
    <t>GRAĐEVINSKI OBRTNIK Ismet Šatri</t>
  </si>
  <si>
    <t>Udio TOP 10 poduzetnika po ukupnim prihodima u ukupnim prihodima grada Knina</t>
  </si>
  <si>
    <t xml:space="preserve">Izvor: Fina, Registar godišnjih financijskih izvještaja, obrada GFI-a 2011. - 2020. </t>
  </si>
  <si>
    <t>Tablica 2. Osnovni financijski rezultati poslovanja poduzetnika grada Knina i Šibensko-kninske županije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</si>
</sst>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_ ;[Red]\-#,##0\ "/>
    <numFmt numFmtId="167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3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3" tint="-0.24994659260841701"/>
      </right>
      <top style="hair">
        <color indexed="64"/>
      </top>
      <bottom style="hair">
        <color indexed="64"/>
      </bottom>
      <diagonal/>
    </border>
    <border>
      <left style="thin">
        <color theme="3" tint="-0.24994659260841701"/>
      </left>
      <right style="hair">
        <color indexed="64"/>
      </right>
      <top style="hair">
        <color indexed="64"/>
      </top>
      <bottom style="thin">
        <color theme="3" tint="-0.24994659260841701"/>
      </bottom>
      <diagonal/>
    </border>
    <border>
      <left style="hair">
        <color indexed="64"/>
      </left>
      <right style="thin">
        <color theme="3" tint="-0.24994659260841701"/>
      </right>
      <top style="hair">
        <color indexed="64"/>
      </top>
      <bottom style="thin">
        <color theme="3" tint="-0.2499465926084170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theme="0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theme="3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3" tint="-0.2499465926084170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indexed="64"/>
      </right>
      <top style="hair">
        <color theme="0" tint="-0.24994659260841701"/>
      </top>
      <bottom style="thin">
        <color theme="3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3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3" tint="-0.24994659260841701"/>
      </bottom>
      <diagonal/>
    </border>
    <border>
      <left style="hair">
        <color theme="0" tint="-0.34998626667073579"/>
      </left>
      <right style="thin">
        <color theme="3" tint="-0.24994659260841701"/>
      </right>
      <top style="hair">
        <color theme="0" tint="-0.34998626667073579"/>
      </top>
      <bottom style="thin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3" tint="-0.24994659260841701"/>
      </left>
      <right style="hair">
        <color auto="1"/>
      </right>
      <top style="thin">
        <color theme="3" tint="-0.24994659260841701"/>
      </top>
      <bottom style="hair">
        <color auto="1"/>
      </bottom>
      <diagonal/>
    </border>
    <border>
      <left style="hair">
        <color auto="1"/>
      </left>
      <right style="thin">
        <color theme="3" tint="-0.24994659260841701"/>
      </right>
      <top style="thin">
        <color theme="3" tint="-0.24994659260841701"/>
      </top>
      <bottom style="hair">
        <color auto="1"/>
      </bottom>
      <diagonal/>
    </border>
    <border>
      <left style="thin">
        <color theme="3" tint="-0.2499465926084170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theme="3" tint="-0.24994659260841701"/>
      </right>
      <top style="thin">
        <color indexed="22"/>
      </top>
      <bottom style="hair">
        <color auto="1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0" tint="-0.34998626667073579"/>
      </left>
      <right style="thin">
        <color theme="3" tint="-0.24994659260841701"/>
      </right>
      <top style="thin">
        <color indexed="64"/>
      </top>
      <bottom style="hair">
        <color theme="0" tint="-0.34998626667073579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/>
      <right style="thin">
        <color theme="3" tint="-0.24994659260841701"/>
      </right>
      <top/>
      <bottom style="thin">
        <color theme="0" tint="-0.24994659260841701"/>
      </bottom>
      <diagonal/>
    </border>
    <border>
      <left/>
      <right style="thin">
        <color theme="3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3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 tint="-0.34998626667073579"/>
      </top>
      <bottom style="thin">
        <color theme="0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8" fillId="0" borderId="0"/>
    <xf numFmtId="0" fontId="25" fillId="0" borderId="0"/>
  </cellStyleXfs>
  <cellXfs count="153">
    <xf numFmtId="0" fontId="0" fillId="0" borderId="0" xfId="0"/>
    <xf numFmtId="0" fontId="0" fillId="0" borderId="0" xfId="0"/>
    <xf numFmtId="0" fontId="1" fillId="5" borderId="3" xfId="0" applyFont="1" applyFill="1" applyBorder="1" applyAlignment="1">
      <alignment horizontal="right" vertical="center"/>
    </xf>
    <xf numFmtId="3" fontId="1" fillId="5" borderId="3" xfId="0" applyNumberFormat="1" applyFont="1" applyFill="1" applyBorder="1" applyAlignment="1">
      <alignment horizontal="right" vertical="center"/>
    </xf>
    <xf numFmtId="3" fontId="1" fillId="5" borderId="4" xfId="0" applyNumberFormat="1" applyFont="1" applyFill="1" applyBorder="1" applyAlignment="1">
      <alignment horizontal="right" vertical="center"/>
    </xf>
    <xf numFmtId="0" fontId="7" fillId="0" borderId="0" xfId="1"/>
    <xf numFmtId="3" fontId="0" fillId="0" borderId="0" xfId="0" applyNumberFormat="1"/>
    <xf numFmtId="165" fontId="2" fillId="0" borderId="9" xfId="1" applyNumberFormat="1" applyFont="1" applyBorder="1"/>
    <xf numFmtId="0" fontId="15" fillId="0" borderId="0" xfId="1" applyFont="1"/>
    <xf numFmtId="0" fontId="16" fillId="0" borderId="0" xfId="1" applyFont="1" applyAlignment="1">
      <alignment vertical="center"/>
    </xf>
    <xf numFmtId="0" fontId="17" fillId="0" borderId="0" xfId="0" applyFont="1"/>
    <xf numFmtId="0" fontId="19" fillId="3" borderId="14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/>
    </xf>
    <xf numFmtId="0" fontId="2" fillId="3" borderId="10" xfId="0" applyFont="1" applyFill="1" applyBorder="1"/>
    <xf numFmtId="0" fontId="3" fillId="3" borderId="11" xfId="0" applyFont="1" applyFill="1" applyBorder="1" applyAlignment="1">
      <alignment horizontal="center" vertical="center"/>
    </xf>
    <xf numFmtId="0" fontId="2" fillId="3" borderId="11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left" vertical="center"/>
    </xf>
    <xf numFmtId="3" fontId="3" fillId="10" borderId="13" xfId="0" applyNumberFormat="1" applyFont="1" applyFill="1" applyBorder="1"/>
    <xf numFmtId="164" fontId="3" fillId="10" borderId="13" xfId="0" applyNumberFormat="1" applyFont="1" applyFill="1" applyBorder="1"/>
    <xf numFmtId="0" fontId="3" fillId="10" borderId="13" xfId="0" applyFont="1" applyFill="1" applyBorder="1" applyAlignment="1">
      <alignment horizontal="left" vertical="center"/>
    </xf>
    <xf numFmtId="164" fontId="3" fillId="10" borderId="25" xfId="0" applyNumberFormat="1" applyFont="1" applyFill="1" applyBorder="1"/>
    <xf numFmtId="0" fontId="2" fillId="5" borderId="24" xfId="0" applyFont="1" applyFill="1" applyBorder="1" applyAlignment="1">
      <alignment horizontal="left" vertical="center"/>
    </xf>
    <xf numFmtId="3" fontId="2" fillId="5" borderId="13" xfId="0" applyNumberFormat="1" applyFont="1" applyFill="1" applyBorder="1"/>
    <xf numFmtId="164" fontId="2" fillId="5" borderId="13" xfId="0" applyNumberFormat="1" applyFont="1" applyFill="1" applyBorder="1"/>
    <xf numFmtId="0" fontId="2" fillId="5" borderId="13" xfId="0" applyFont="1" applyFill="1" applyBorder="1" applyAlignment="1">
      <alignment horizontal="left" vertical="center"/>
    </xf>
    <xf numFmtId="164" fontId="2" fillId="5" borderId="25" xfId="0" applyNumberFormat="1" applyFont="1" applyFill="1" applyBorder="1"/>
    <xf numFmtId="0" fontId="1" fillId="9" borderId="26" xfId="0" applyFont="1" applyFill="1" applyBorder="1" applyAlignment="1">
      <alignment horizontal="left" vertical="center"/>
    </xf>
    <xf numFmtId="3" fontId="1" fillId="9" borderId="27" xfId="0" applyNumberFormat="1" applyFont="1" applyFill="1" applyBorder="1"/>
    <xf numFmtId="164" fontId="1" fillId="9" borderId="27" xfId="0" applyNumberFormat="1" applyFont="1" applyFill="1" applyBorder="1"/>
    <xf numFmtId="164" fontId="1" fillId="9" borderId="28" xfId="0" applyNumberFormat="1" applyFont="1" applyFill="1" applyBorder="1"/>
    <xf numFmtId="0" fontId="0" fillId="0" borderId="0" xfId="0"/>
    <xf numFmtId="0" fontId="20" fillId="0" borderId="17" xfId="0" applyFont="1" applyBorder="1"/>
    <xf numFmtId="166" fontId="20" fillId="4" borderId="18" xfId="1" applyNumberFormat="1" applyFont="1" applyFill="1" applyBorder="1" applyAlignment="1">
      <alignment horizontal="right" vertical="center" wrapText="1"/>
    </xf>
    <xf numFmtId="166" fontId="20" fillId="4" borderId="19" xfId="1" applyNumberFormat="1" applyFont="1" applyFill="1" applyBorder="1" applyAlignment="1">
      <alignment horizontal="right" vertical="center" wrapText="1"/>
    </xf>
    <xf numFmtId="0" fontId="20" fillId="0" borderId="22" xfId="0" applyFont="1" applyBorder="1"/>
    <xf numFmtId="166" fontId="20" fillId="0" borderId="23" xfId="1" applyNumberFormat="1" applyFont="1" applyFill="1" applyBorder="1" applyAlignment="1">
      <alignment horizontal="right" vertical="center" wrapText="1"/>
    </xf>
    <xf numFmtId="0" fontId="12" fillId="6" borderId="20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vertical="center" wrapText="1"/>
    </xf>
    <xf numFmtId="0" fontId="13" fillId="0" borderId="30" xfId="1" applyFont="1" applyFill="1" applyBorder="1" applyAlignment="1">
      <alignment vertical="center" wrapText="1"/>
    </xf>
    <xf numFmtId="0" fontId="14" fillId="8" borderId="31" xfId="1" applyFont="1" applyFill="1" applyBorder="1" applyAlignment="1">
      <alignment vertical="center" wrapText="1"/>
    </xf>
    <xf numFmtId="0" fontId="13" fillId="0" borderId="32" xfId="1" applyFont="1" applyFill="1" applyBorder="1" applyAlignment="1">
      <alignment vertical="center" wrapText="1"/>
    </xf>
    <xf numFmtId="166" fontId="13" fillId="0" borderId="33" xfId="1" applyNumberFormat="1" applyFont="1" applyFill="1" applyBorder="1" applyAlignment="1">
      <alignment horizontal="right" vertical="center" wrapText="1"/>
    </xf>
    <xf numFmtId="166" fontId="13" fillId="0" borderId="34" xfId="1" applyNumberFormat="1" applyFont="1" applyFill="1" applyBorder="1" applyAlignment="1">
      <alignment horizontal="right" vertical="center" wrapText="1"/>
    </xf>
    <xf numFmtId="166" fontId="13" fillId="0" borderId="35" xfId="1" applyNumberFormat="1" applyFont="1" applyFill="1" applyBorder="1" applyAlignment="1">
      <alignment horizontal="right" vertical="center" wrapText="1"/>
    </xf>
    <xf numFmtId="166" fontId="14" fillId="8" borderId="34" xfId="1" applyNumberFormat="1" applyFont="1" applyFill="1" applyBorder="1" applyAlignment="1">
      <alignment horizontal="right" vertical="center" wrapText="1"/>
    </xf>
    <xf numFmtId="166" fontId="13" fillId="0" borderId="36" xfId="1" applyNumberFormat="1" applyFont="1" applyFill="1" applyBorder="1" applyAlignment="1">
      <alignment horizontal="right" vertical="center" wrapText="1"/>
    </xf>
    <xf numFmtId="166" fontId="13" fillId="0" borderId="37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22" fillId="0" borderId="0" xfId="0" applyFont="1"/>
    <xf numFmtId="3" fontId="0" fillId="0" borderId="0" xfId="0" applyNumberFormat="1"/>
    <xf numFmtId="167" fontId="0" fillId="0" borderId="0" xfId="0" applyNumberFormat="1"/>
    <xf numFmtId="0" fontId="26" fillId="0" borderId="0" xfId="0" applyFont="1"/>
    <xf numFmtId="0" fontId="16" fillId="0" borderId="0" xfId="0" applyFont="1" applyAlignment="1">
      <alignment vertical="center"/>
    </xf>
    <xf numFmtId="165" fontId="0" fillId="0" borderId="0" xfId="0" applyNumberFormat="1"/>
    <xf numFmtId="0" fontId="0" fillId="0" borderId="0" xfId="0"/>
    <xf numFmtId="165" fontId="2" fillId="0" borderId="38" xfId="1" applyNumberFormat="1" applyFont="1" applyBorder="1"/>
    <xf numFmtId="165" fontId="2" fillId="0" borderId="39" xfId="1" applyNumberFormat="1" applyFont="1" applyBorder="1"/>
    <xf numFmtId="0" fontId="23" fillId="3" borderId="4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 wrapText="1"/>
    </xf>
    <xf numFmtId="0" fontId="3" fillId="3" borderId="5" xfId="1" applyFont="1" applyFill="1" applyBorder="1"/>
    <xf numFmtId="3" fontId="10" fillId="0" borderId="6" xfId="2" applyNumberFormat="1" applyFont="1" applyBorder="1" applyAlignment="1">
      <alignment horizontal="right" vertical="center"/>
    </xf>
    <xf numFmtId="0" fontId="3" fillId="3" borderId="42" xfId="1" applyFont="1" applyFill="1" applyBorder="1"/>
    <xf numFmtId="3" fontId="10" fillId="0" borderId="43" xfId="2" applyNumberFormat="1" applyFont="1" applyBorder="1" applyAlignment="1">
      <alignment horizontal="right" vertical="center"/>
    </xf>
    <xf numFmtId="0" fontId="3" fillId="3" borderId="7" xfId="1" applyFont="1" applyFill="1" applyBorder="1"/>
    <xf numFmtId="3" fontId="10" fillId="0" borderId="8" xfId="2" applyNumberFormat="1" applyFont="1" applyBorder="1" applyAlignment="1">
      <alignment horizontal="right" vertical="center"/>
    </xf>
    <xf numFmtId="0" fontId="0" fillId="0" borderId="0" xfId="0"/>
    <xf numFmtId="166" fontId="13" fillId="0" borderId="46" xfId="1" applyNumberFormat="1" applyFont="1" applyFill="1" applyBorder="1" applyAlignment="1">
      <alignment horizontal="right" vertical="center" wrapText="1"/>
    </xf>
    <xf numFmtId="0" fontId="31" fillId="0" borderId="0" xfId="1" applyFont="1"/>
    <xf numFmtId="0" fontId="32" fillId="0" borderId="0" xfId="1" applyFont="1"/>
    <xf numFmtId="0" fontId="33" fillId="0" borderId="0" xfId="0" applyFont="1" applyAlignment="1"/>
    <xf numFmtId="0" fontId="33" fillId="0" borderId="0" xfId="0" applyFont="1"/>
    <xf numFmtId="0" fontId="18" fillId="3" borderId="16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right" vertical="center"/>
    </xf>
    <xf numFmtId="3" fontId="1" fillId="13" borderId="1" xfId="0" applyNumberFormat="1" applyFont="1" applyFill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/>
    </xf>
    <xf numFmtId="3" fontId="28" fillId="0" borderId="0" xfId="0" applyNumberFormat="1" applyFont="1" applyBorder="1" applyAlignment="1">
      <alignment horizontal="right" vertical="center"/>
    </xf>
    <xf numFmtId="3" fontId="30" fillId="0" borderId="0" xfId="0" applyNumberFormat="1" applyFont="1" applyBorder="1" applyAlignment="1">
      <alignment horizontal="right" vertical="center"/>
    </xf>
    <xf numFmtId="0" fontId="27" fillId="12" borderId="48" xfId="0" applyFont="1" applyFill="1" applyBorder="1" applyAlignment="1">
      <alignment vertical="center"/>
    </xf>
    <xf numFmtId="0" fontId="27" fillId="8" borderId="48" xfId="0" applyFont="1" applyFill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50" xfId="0" applyFont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3" fontId="28" fillId="0" borderId="53" xfId="0" applyNumberFormat="1" applyFont="1" applyBorder="1" applyAlignment="1">
      <alignment horizontal="right" vertical="center"/>
    </xf>
    <xf numFmtId="3" fontId="28" fillId="0" borderId="55" xfId="0" applyNumberFormat="1" applyFont="1" applyBorder="1" applyAlignment="1">
      <alignment horizontal="right" vertical="center"/>
    </xf>
    <xf numFmtId="165" fontId="28" fillId="0" borderId="55" xfId="0" applyNumberFormat="1" applyFont="1" applyBorder="1" applyAlignment="1">
      <alignment horizontal="right" vertical="center"/>
    </xf>
    <xf numFmtId="3" fontId="27" fillId="0" borderId="56" xfId="0" applyNumberFormat="1" applyFont="1" applyBorder="1" applyAlignment="1">
      <alignment horizontal="right" vertical="center"/>
    </xf>
    <xf numFmtId="3" fontId="27" fillId="0" borderId="57" xfId="0" applyNumberFormat="1" applyFont="1" applyBorder="1" applyAlignment="1">
      <alignment horizontal="right" vertical="center"/>
    </xf>
    <xf numFmtId="165" fontId="27" fillId="4" borderId="57" xfId="0" applyNumberFormat="1" applyFont="1" applyFill="1" applyBorder="1" applyAlignment="1">
      <alignment horizontal="right" vertical="center"/>
    </xf>
    <xf numFmtId="0" fontId="27" fillId="12" borderId="58" xfId="0" applyFont="1" applyFill="1" applyBorder="1" applyAlignment="1">
      <alignment horizontal="right" vertical="center"/>
    </xf>
    <xf numFmtId="0" fontId="27" fillId="12" borderId="45" xfId="0" applyFont="1" applyFill="1" applyBorder="1" applyAlignment="1">
      <alignment horizontal="right" vertical="center"/>
    </xf>
    <xf numFmtId="165" fontId="27" fillId="12" borderId="45" xfId="0" applyNumberFormat="1" applyFont="1" applyFill="1" applyBorder="1" applyAlignment="1">
      <alignment horizontal="right" vertical="center"/>
    </xf>
    <xf numFmtId="3" fontId="27" fillId="12" borderId="45" xfId="0" applyNumberFormat="1" applyFont="1" applyFill="1" applyBorder="1" applyAlignment="1">
      <alignment horizontal="right" vertical="center"/>
    </xf>
    <xf numFmtId="0" fontId="27" fillId="12" borderId="2" xfId="0" applyFont="1" applyFill="1" applyBorder="1" applyAlignment="1">
      <alignment horizontal="right" vertical="center"/>
    </xf>
    <xf numFmtId="0" fontId="27" fillId="12" borderId="3" xfId="0" applyFont="1" applyFill="1" applyBorder="1" applyAlignment="1">
      <alignment horizontal="right" vertical="center"/>
    </xf>
    <xf numFmtId="165" fontId="27" fillId="12" borderId="3" xfId="0" applyNumberFormat="1" applyFont="1" applyFill="1" applyBorder="1" applyAlignment="1">
      <alignment horizontal="right" vertical="center"/>
    </xf>
    <xf numFmtId="3" fontId="27" fillId="12" borderId="3" xfId="0" applyNumberFormat="1" applyFont="1" applyFill="1" applyBorder="1" applyAlignment="1">
      <alignment horizontal="right" vertical="center"/>
    </xf>
    <xf numFmtId="0" fontId="31" fillId="0" borderId="0" xfId="0" applyFont="1"/>
    <xf numFmtId="0" fontId="4" fillId="0" borderId="0" xfId="0" applyFont="1"/>
    <xf numFmtId="0" fontId="4" fillId="0" borderId="0" xfId="1" applyFont="1" applyAlignment="1"/>
    <xf numFmtId="0" fontId="4" fillId="0" borderId="0" xfId="0" applyFont="1" applyAlignment="1">
      <alignment horizontal="right" vertical="center"/>
    </xf>
    <xf numFmtId="166" fontId="14" fillId="8" borderId="35" xfId="1" applyNumberFormat="1" applyFont="1" applyFill="1" applyBorder="1" applyAlignment="1">
      <alignment horizontal="right" vertical="center" wrapText="1"/>
    </xf>
    <xf numFmtId="49" fontId="6" fillId="2" borderId="52" xfId="0" applyNumberFormat="1" applyFont="1" applyFill="1" applyBorder="1" applyAlignment="1">
      <alignment horizontal="center" vertical="center" wrapText="1"/>
    </xf>
    <xf numFmtId="165" fontId="27" fillId="12" borderId="59" xfId="0" applyNumberFormat="1" applyFont="1" applyFill="1" applyBorder="1" applyAlignment="1">
      <alignment horizontal="right" vertical="center"/>
    </xf>
    <xf numFmtId="165" fontId="27" fillId="12" borderId="52" xfId="0" applyNumberFormat="1" applyFont="1" applyFill="1" applyBorder="1" applyAlignment="1">
      <alignment horizontal="right" vertical="center"/>
    </xf>
    <xf numFmtId="165" fontId="28" fillId="0" borderId="49" xfId="0" applyNumberFormat="1" applyFont="1" applyBorder="1" applyAlignment="1">
      <alignment horizontal="right" vertical="center"/>
    </xf>
    <xf numFmtId="165" fontId="28" fillId="0" borderId="60" xfId="0" applyNumberFormat="1" applyFont="1" applyBorder="1" applyAlignment="1">
      <alignment horizontal="right" vertical="center"/>
    </xf>
    <xf numFmtId="165" fontId="28" fillId="0" borderId="61" xfId="0" applyNumberFormat="1" applyFont="1" applyBorder="1" applyAlignment="1">
      <alignment horizontal="right" vertical="center"/>
    </xf>
    <xf numFmtId="165" fontId="28" fillId="0" borderId="62" xfId="0" applyNumberFormat="1" applyFont="1" applyBorder="1" applyAlignment="1">
      <alignment horizontal="right" vertical="center"/>
    </xf>
    <xf numFmtId="165" fontId="28" fillId="0" borderId="54" xfId="0" applyNumberFormat="1" applyFont="1" applyBorder="1" applyAlignment="1">
      <alignment horizontal="right" vertical="center"/>
    </xf>
    <xf numFmtId="165" fontId="27" fillId="4" borderId="63" xfId="0" applyNumberFormat="1" applyFont="1" applyFill="1" applyBorder="1" applyAlignment="1">
      <alignment horizontal="right" vertical="center"/>
    </xf>
    <xf numFmtId="49" fontId="21" fillId="2" borderId="47" xfId="0" applyNumberFormat="1" applyFont="1" applyFill="1" applyBorder="1" applyAlignment="1">
      <alignment horizontal="center" vertical="center" textRotation="90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65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right" vertical="center"/>
    </xf>
    <xf numFmtId="0" fontId="2" fillId="0" borderId="0" xfId="0" applyFont="1" applyBorder="1"/>
    <xf numFmtId="3" fontId="2" fillId="0" borderId="0" xfId="0" applyNumberFormat="1" applyFont="1" applyBorder="1"/>
    <xf numFmtId="3" fontId="2" fillId="0" borderId="49" xfId="0" applyNumberFormat="1" applyFont="1" applyBorder="1"/>
    <xf numFmtId="0" fontId="2" fillId="0" borderId="67" xfId="0" applyFont="1" applyBorder="1" applyAlignment="1">
      <alignment horizontal="right" vertical="center"/>
    </xf>
    <xf numFmtId="3" fontId="24" fillId="0" borderId="49" xfId="0" applyNumberFormat="1" applyFont="1" applyBorder="1"/>
    <xf numFmtId="3" fontId="1" fillId="13" borderId="69" xfId="0" applyNumberFormat="1" applyFont="1" applyFill="1" applyBorder="1" applyAlignment="1">
      <alignment horizontal="right" vertical="center"/>
    </xf>
    <xf numFmtId="3" fontId="1" fillId="5" borderId="52" xfId="0" applyNumberFormat="1" applyFont="1" applyFill="1" applyBorder="1" applyAlignment="1">
      <alignment horizontal="right" vertical="center"/>
    </xf>
    <xf numFmtId="165" fontId="1" fillId="9" borderId="27" xfId="0" applyNumberFormat="1" applyFont="1" applyFill="1" applyBorder="1" applyAlignment="1">
      <alignment horizontal="right" vertical="center"/>
    </xf>
    <xf numFmtId="165" fontId="1" fillId="9" borderId="28" xfId="0" applyNumberFormat="1" applyFont="1" applyFill="1" applyBorder="1" applyAlignment="1">
      <alignment horizontal="right" vertical="center"/>
    </xf>
    <xf numFmtId="0" fontId="4" fillId="0" borderId="44" xfId="1" applyFont="1" applyBorder="1" applyAlignment="1">
      <alignment horizontal="right"/>
    </xf>
    <xf numFmtId="0" fontId="29" fillId="0" borderId="44" xfId="0" applyFont="1" applyBorder="1" applyAlignment="1">
      <alignment horizontal="right"/>
    </xf>
    <xf numFmtId="0" fontId="31" fillId="0" borderId="0" xfId="0" applyFont="1" applyAlignment="1">
      <alignment horizontal="justify" vertical="center"/>
    </xf>
    <xf numFmtId="0" fontId="33" fillId="0" borderId="0" xfId="0" applyFont="1" applyAlignment="1"/>
    <xf numFmtId="0" fontId="4" fillId="0" borderId="44" xfId="0" applyFont="1" applyBorder="1" applyAlignment="1">
      <alignment horizontal="right" vertical="center"/>
    </xf>
    <xf numFmtId="0" fontId="29" fillId="0" borderId="44" xfId="0" applyFont="1" applyBorder="1" applyAlignment="1">
      <alignment horizontal="right" vertical="center"/>
    </xf>
    <xf numFmtId="0" fontId="5" fillId="0" borderId="44" xfId="0" applyFont="1" applyBorder="1" applyAlignment="1">
      <alignment horizontal="right" vertical="center"/>
    </xf>
    <xf numFmtId="0" fontId="12" fillId="11" borderId="10" xfId="0" applyFont="1" applyFill="1" applyBorder="1" applyAlignment="1">
      <alignment horizontal="center" vertical="center" wrapText="1"/>
    </xf>
    <xf numFmtId="0" fontId="0" fillId="0" borderId="51" xfId="0" applyBorder="1" applyAlignment="1"/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13" borderId="68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5" borderId="5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9" borderId="50" xfId="0" applyFont="1" applyFill="1" applyBorder="1" applyAlignment="1">
      <alignment horizontal="left" vertical="center"/>
    </xf>
    <xf numFmtId="0" fontId="0" fillId="9" borderId="44" xfId="0" applyFill="1" applyBorder="1" applyAlignment="1">
      <alignment horizontal="left" vertical="center"/>
    </xf>
    <xf numFmtId="0" fontId="4" fillId="0" borderId="0" xfId="0" applyFont="1" applyAlignment="1"/>
    <xf numFmtId="0" fontId="0" fillId="0" borderId="0" xfId="0" applyAlignment="1"/>
  </cellXfs>
  <cellStyles count="9">
    <cellStyle name="Normalno" xfId="0" builtinId="0"/>
    <cellStyle name="Normalno 2" xfId="2"/>
    <cellStyle name="Normalno 2 3" xfId="8"/>
    <cellStyle name="Normalno 3" xfId="1"/>
    <cellStyle name="Normalno 4" xfId="3"/>
    <cellStyle name="Normalno 5" xfId="4"/>
    <cellStyle name="Normalno 6" xfId="5"/>
    <cellStyle name="Normalno 7" xfId="6"/>
    <cellStyle name="Obično_List1" xfId="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5585422511841"/>
          <c:y val="0.10401290738070998"/>
          <c:w val="0.83734299212598429"/>
          <c:h val="0.7731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Grafikon1!$A$6</c:f>
              <c:strCache>
                <c:ptCount val="1"/>
                <c:pt idx="0">
                  <c:v>Neto dobit/gubitak</c:v>
                </c:pt>
              </c:strCache>
            </c:strRef>
          </c:tx>
          <c:marker>
            <c:spPr>
              <a:solidFill>
                <a:schemeClr val="tx2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cat>
            <c:strRef>
              <c:f>Grafikon1!$B$5:$K$5</c:f>
              <c:strCache>
                <c:ptCount val="10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</c:strCache>
            </c:strRef>
          </c:cat>
          <c:val>
            <c:numRef>
              <c:f>Grafikon1!$B$6:$K$6</c:f>
              <c:numCache>
                <c:formatCode>#,##0_ ;[Red]\-#,##0\ </c:formatCode>
                <c:ptCount val="10"/>
                <c:pt idx="0">
                  <c:v>9660.5859999999993</c:v>
                </c:pt>
                <c:pt idx="1">
                  <c:v>7269.9830000000002</c:v>
                </c:pt>
                <c:pt idx="2">
                  <c:v>2941.9940000000001</c:v>
                </c:pt>
                <c:pt idx="3">
                  <c:v>1573.345</c:v>
                </c:pt>
                <c:pt idx="4">
                  <c:v>3469.9459999999999</c:v>
                </c:pt>
                <c:pt idx="5">
                  <c:v>4698.6549999999997</c:v>
                </c:pt>
                <c:pt idx="6">
                  <c:v>6164.85</c:v>
                </c:pt>
                <c:pt idx="7">
                  <c:v>7767.8280000000004</c:v>
                </c:pt>
                <c:pt idx="8">
                  <c:v>15265.427</c:v>
                </c:pt>
                <c:pt idx="9">
                  <c:v>15762.607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45536"/>
        <c:axId val="173832384"/>
      </c:lineChart>
      <c:catAx>
        <c:axId val="183745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3832384"/>
        <c:crosses val="autoZero"/>
        <c:auto val="1"/>
        <c:lblAlgn val="ctr"/>
        <c:lblOffset val="100"/>
        <c:noMultiLvlLbl val="0"/>
      </c:catAx>
      <c:valAx>
        <c:axId val="173832384"/>
        <c:scaling>
          <c:orientation val="minMax"/>
          <c:max val="16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/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374553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3298337707784E-2"/>
          <c:y val="9.5492476251856404E-2"/>
          <c:w val="0.89363560804899389"/>
          <c:h val="0.75726511054445589"/>
        </c:manualLayout>
      </c:layout>
      <c:lineChart>
        <c:grouping val="standard"/>
        <c:varyColors val="0"/>
        <c:ser>
          <c:idx val="0"/>
          <c:order val="0"/>
          <c:tx>
            <c:strRef>
              <c:f>Grafikon1!$A$9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4"/>
            <c:spPr>
              <a:solidFill>
                <a:schemeClr val="tx2">
                  <a:lumMod val="75000"/>
                </a:schemeClr>
              </a:solidFill>
            </c:spPr>
          </c:marker>
          <c:cat>
            <c:strRef>
              <c:f>Grafikon1!$B$8:$K$8</c:f>
              <c:strCache>
                <c:ptCount val="10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</c:strCache>
            </c:strRef>
          </c:cat>
          <c:val>
            <c:numRef>
              <c:f>Grafikon1!$B$9:$K$9</c:f>
              <c:numCache>
                <c:formatCode>#,##0_ ;[Red]\-#,##0\ </c:formatCode>
                <c:ptCount val="10"/>
                <c:pt idx="0">
                  <c:v>653</c:v>
                </c:pt>
                <c:pt idx="1">
                  <c:v>432</c:v>
                </c:pt>
                <c:pt idx="2">
                  <c:v>440</c:v>
                </c:pt>
                <c:pt idx="3">
                  <c:v>442</c:v>
                </c:pt>
                <c:pt idx="4">
                  <c:v>452</c:v>
                </c:pt>
                <c:pt idx="5">
                  <c:v>401</c:v>
                </c:pt>
                <c:pt idx="6">
                  <c:v>404</c:v>
                </c:pt>
                <c:pt idx="7">
                  <c:v>401</c:v>
                </c:pt>
                <c:pt idx="8">
                  <c:v>510</c:v>
                </c:pt>
                <c:pt idx="9">
                  <c:v>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30528"/>
        <c:axId val="204316672"/>
      </c:lineChart>
      <c:catAx>
        <c:axId val="203030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316672"/>
        <c:crosses val="autoZero"/>
        <c:auto val="1"/>
        <c:lblAlgn val="ctr"/>
        <c:lblOffset val="100"/>
        <c:noMultiLvlLbl val="0"/>
      </c:catAx>
      <c:valAx>
        <c:axId val="204316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3030528"/>
        <c:crosses val="autoZero"/>
        <c:crossBetween val="between"/>
        <c:majorUnit val="2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hr-HR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uk. prihoda</a:t>
            </a:r>
            <a:r>
              <a:rPr lang="hr-HR" sz="10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grada Knina u uk. prihodima ŠKŽ</a:t>
            </a:r>
            <a:endParaRPr lang="hr-HR"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view3D>
      <c:rotX val="30"/>
      <c:rotY val="3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"/>
          <c:y val="0.15109215514727325"/>
          <c:w val="0.68397918783727241"/>
          <c:h val="0.66472896753745203"/>
        </c:manualLayout>
      </c:layout>
      <c:pie3DChart>
        <c:varyColors val="1"/>
        <c:ser>
          <c:idx val="0"/>
          <c:order val="0"/>
          <c:tx>
            <c:strRef>
              <c:f>Grafikon2!$B$5</c:f>
              <c:strCache>
                <c:ptCount val="1"/>
                <c:pt idx="0">
                  <c:v>Ukupni prihod</c:v>
                </c:pt>
              </c:strCache>
            </c:strRef>
          </c:tx>
          <c:explosion val="28"/>
          <c:dPt>
            <c:idx val="1"/>
            <c:bubble3D val="0"/>
          </c:dPt>
          <c:dLbls>
            <c:dLbl>
              <c:idx val="0"/>
              <c:layout>
                <c:manualLayout>
                  <c:x val="2.0968941382327209E-2"/>
                  <c:y val="-1.9151720618256051E-2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3,4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968649512626405"/>
                  <c:y val="-0.27979819575593023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96,6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Grafikon2!$A$6:$A$7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Grafikon2!$B$6:$B$7</c:f>
              <c:numCache>
                <c:formatCode>#,##0</c:formatCode>
                <c:ptCount val="2"/>
                <c:pt idx="0">
                  <c:v>234433.823</c:v>
                </c:pt>
                <c:pt idx="1">
                  <c:v>6693718.6969999997</c:v>
                </c:pt>
              </c:numCache>
            </c:numRef>
          </c:val>
        </c:ser>
        <c:ser>
          <c:idx val="1"/>
          <c:order val="1"/>
          <c:tx>
            <c:strRef>
              <c:f>Grafikon2!$C$5</c:f>
              <c:strCache>
                <c:ptCount val="1"/>
                <c:pt idx="0">
                  <c:v>Udio</c:v>
                </c:pt>
              </c:strCache>
            </c:strRef>
          </c:tx>
          <c:explosion val="25"/>
          <c:cat>
            <c:strRef>
              <c:f>Grafikon2!$A$6:$A$7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Grafikon2!$C$6:$C$7</c:f>
              <c:numCache>
                <c:formatCode>#,##0.0</c:formatCode>
                <c:ptCount val="2"/>
                <c:pt idx="0">
                  <c:v>3.383785537677511</c:v>
                </c:pt>
                <c:pt idx="1">
                  <c:v>96.616214462322489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2849852870914313"/>
          <c:y val="0.4962350539515894"/>
          <c:w val="0.33940163972303017"/>
          <c:h val="0.23669655876348789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effectLst>
      <a:glow rad="63500">
        <a:schemeClr val="bg1">
          <a:lumMod val="65000"/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</a:t>
            </a:r>
            <a:r>
              <a:rPr lang="hr-HR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uk. rashoda grada Knina u uk. rashodima ŠKŽ</a:t>
            </a:r>
            <a:endParaRPr lang="en-US"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view3D>
      <c:rotX val="30"/>
      <c:rotY val="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130692651943427E-3"/>
          <c:y val="8.473249838938475E-2"/>
          <c:w val="0.7034514346882953"/>
          <c:h val="0.81315920719655688"/>
        </c:manualLayout>
      </c:layout>
      <c:pie3DChart>
        <c:varyColors val="1"/>
        <c:ser>
          <c:idx val="0"/>
          <c:order val="0"/>
          <c:explosion val="28"/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3.4523002195876284E-2"/>
                  <c:y val="-2.1399224115085196E-2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3,1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355698582295497"/>
                  <c:y val="-0.25095364632359402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96,9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Grafikon2!$D$6:$D$7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Grafikon2!$E$6:$E$7</c:f>
              <c:numCache>
                <c:formatCode>#,##0</c:formatCode>
                <c:ptCount val="2"/>
                <c:pt idx="0">
                  <c:v>216349.41</c:v>
                </c:pt>
                <c:pt idx="1">
                  <c:v>6872857.6329999994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Grafikon2!$D$6:$D$7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Grafikon2!$F$6:$F$7</c:f>
              <c:numCache>
                <c:formatCode>#,##0.0</c:formatCode>
                <c:ptCount val="2"/>
                <c:pt idx="0">
                  <c:v>3.0518139572976217</c:v>
                </c:pt>
                <c:pt idx="1">
                  <c:v>96.948186042702375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ln>
          <a:noFill/>
        </a:ln>
      </c:spPr>
    </c:plotArea>
    <c:legend>
      <c:legendPos val="r"/>
      <c:layout>
        <c:manualLayout>
          <c:xMode val="edge"/>
          <c:yMode val="edge"/>
          <c:x val="0.60613494192222273"/>
          <c:y val="0.47674211269745354"/>
          <c:w val="0.38498714919958238"/>
          <c:h val="0.23969611488314038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effectLst>
      <a:glow rad="63500">
        <a:schemeClr val="bg1">
          <a:lumMod val="65000"/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033585354E-2"/>
          <c:y val="8.9361460355553604E-2"/>
          <c:w val="0.83261568560913113"/>
          <c:h val="0.7137943613897014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Grafikon3!$A$6:$A$8</c:f>
              <c:strCache>
                <c:ptCount val="3"/>
                <c:pt idx="0">
                  <c:v>Knin</c:v>
                </c:pt>
                <c:pt idx="1">
                  <c:v>ŠKŽ</c:v>
                </c:pt>
                <c:pt idx="2">
                  <c:v>RH</c:v>
                </c:pt>
              </c:strCache>
            </c:strRef>
          </c:cat>
          <c:val>
            <c:numRef>
              <c:f>Grafikon3!$B$6:$B$8</c:f>
              <c:numCache>
                <c:formatCode>#,##0</c:formatCode>
                <c:ptCount val="3"/>
                <c:pt idx="0">
                  <c:v>4263</c:v>
                </c:pt>
                <c:pt idx="1">
                  <c:v>5342</c:v>
                </c:pt>
                <c:pt idx="2">
                  <c:v>5971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396032"/>
        <c:axId val="204323584"/>
        <c:axId val="0"/>
      </c:bar3DChart>
      <c:catAx>
        <c:axId val="204396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04323584"/>
        <c:crosses val="autoZero"/>
        <c:auto val="0"/>
        <c:lblAlgn val="ctr"/>
        <c:lblOffset val="100"/>
        <c:tickMarkSkip val="1"/>
        <c:noMultiLvlLbl val="0"/>
      </c:catAx>
      <c:valAx>
        <c:axId val="204323584"/>
        <c:scaling>
          <c:orientation val="minMax"/>
          <c:max val="6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04396032"/>
        <c:crosses val="autoZero"/>
        <c:crossBetween val="between"/>
        <c:majorUnit val="5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66675</xdr:rowOff>
    </xdr:from>
    <xdr:to>
      <xdr:col>0</xdr:col>
      <xdr:colOff>971549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66675"/>
          <a:ext cx="885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0</xdr:col>
      <xdr:colOff>971550</xdr:colOff>
      <xdr:row>1</xdr:row>
      <xdr:rowOff>95251</xdr:rowOff>
    </xdr:to>
    <xdr:pic>
      <xdr:nvPicPr>
        <xdr:cNvPr id="7" name="Slika 6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763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12</xdr:col>
      <xdr:colOff>923925</xdr:colOff>
      <xdr:row>25</xdr:row>
      <xdr:rowOff>9525</xdr:rowOff>
    </xdr:to>
    <xdr:grpSp>
      <xdr:nvGrpSpPr>
        <xdr:cNvPr id="3" name="Grupa 2"/>
        <xdr:cNvGrpSpPr/>
      </xdr:nvGrpSpPr>
      <xdr:grpSpPr>
        <a:xfrm>
          <a:off x="0" y="2095500"/>
          <a:ext cx="8153400" cy="2676525"/>
          <a:chOff x="0" y="2095500"/>
          <a:chExt cx="8153400" cy="2676525"/>
        </a:xfrm>
      </xdr:grpSpPr>
      <xdr:graphicFrame macro="">
        <xdr:nvGraphicFramePr>
          <xdr:cNvPr id="12" name="Grafikon 11"/>
          <xdr:cNvGraphicFramePr>
            <a:graphicFrameLocks/>
          </xdr:cNvGraphicFramePr>
        </xdr:nvGraphicFramePr>
        <xdr:xfrm>
          <a:off x="0" y="2105025"/>
          <a:ext cx="4122578" cy="26490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3" name="Grafikon 12"/>
          <xdr:cNvGraphicFramePr>
            <a:graphicFrameLocks/>
          </xdr:cNvGraphicFramePr>
        </xdr:nvGraphicFramePr>
        <xdr:xfrm>
          <a:off x="4150388" y="2095500"/>
          <a:ext cx="4003012" cy="2676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0</xdr:col>
      <xdr:colOff>990601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923926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23812</xdr:rowOff>
    </xdr:from>
    <xdr:to>
      <xdr:col>7</xdr:col>
      <xdr:colOff>781050</xdr:colOff>
      <xdr:row>23</xdr:row>
      <xdr:rowOff>0</xdr:rowOff>
    </xdr:to>
    <xdr:grpSp>
      <xdr:nvGrpSpPr>
        <xdr:cNvPr id="6" name="Grupa 5"/>
        <xdr:cNvGrpSpPr/>
      </xdr:nvGrpSpPr>
      <xdr:grpSpPr>
        <a:xfrm>
          <a:off x="95249" y="1738312"/>
          <a:ext cx="9124951" cy="2643188"/>
          <a:chOff x="95249" y="1738312"/>
          <a:chExt cx="9124951" cy="2643188"/>
        </a:xfrm>
      </xdr:grpSpPr>
      <xdr:graphicFrame macro="">
        <xdr:nvGraphicFramePr>
          <xdr:cNvPr id="2" name="Grafikon 1"/>
          <xdr:cNvGraphicFramePr/>
        </xdr:nvGraphicFramePr>
        <xdr:xfrm>
          <a:off x="95249" y="1757294"/>
          <a:ext cx="4767390" cy="2605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kon 2"/>
          <xdr:cNvGraphicFramePr/>
        </xdr:nvGraphicFramePr>
        <xdr:xfrm>
          <a:off x="4900276" y="1738312"/>
          <a:ext cx="4319924" cy="26431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47624</xdr:colOff>
      <xdr:row>0</xdr:row>
      <xdr:rowOff>85724</xdr:rowOff>
    </xdr:from>
    <xdr:to>
      <xdr:col>0</xdr:col>
      <xdr:colOff>971549</xdr:colOff>
      <xdr:row>1</xdr:row>
      <xdr:rowOff>142875</xdr:rowOff>
    </xdr:to>
    <xdr:pic>
      <xdr:nvPicPr>
        <xdr:cNvPr id="5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85724"/>
          <a:ext cx="9239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514349</xdr:colOff>
      <xdr:row>1</xdr:row>
      <xdr:rowOff>85725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771524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3</xdr:row>
      <xdr:rowOff>171452</xdr:rowOff>
    </xdr:from>
    <xdr:to>
      <xdr:col>13</xdr:col>
      <xdr:colOff>447674</xdr:colOff>
      <xdr:row>18</xdr:row>
      <xdr:rowOff>142876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66674</xdr:rowOff>
    </xdr:from>
    <xdr:to>
      <xdr:col>1</xdr:col>
      <xdr:colOff>285750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4"/>
          <a:ext cx="79057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abSelected="1" workbookViewId="0">
      <selection activeCell="A2" sqref="A2:XFD2"/>
    </sheetView>
  </sheetViews>
  <sheetFormatPr defaultRowHeight="14.25" x14ac:dyDescent="0.2"/>
  <cols>
    <col min="1" max="1" width="32.28515625" style="5" customWidth="1"/>
    <col min="2" max="10" width="9.140625" style="5"/>
    <col min="11" max="11" width="9.140625" style="5" customWidth="1"/>
    <col min="12" max="16384" width="9.140625" style="5"/>
  </cols>
  <sheetData>
    <row r="3" spans="1:13" s="71" customFormat="1" x14ac:dyDescent="0.2">
      <c r="A3" s="70" t="s">
        <v>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x14ac:dyDescent="0.2">
      <c r="A4" s="127" t="s">
        <v>71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3" x14ac:dyDescent="0.2">
      <c r="A5" s="38" t="s">
        <v>31</v>
      </c>
      <c r="B5" s="39" t="s">
        <v>40</v>
      </c>
      <c r="C5" s="39" t="s">
        <v>41</v>
      </c>
      <c r="D5" s="39" t="s">
        <v>42</v>
      </c>
      <c r="E5" s="39" t="s">
        <v>43</v>
      </c>
      <c r="F5" s="39" t="s">
        <v>44</v>
      </c>
      <c r="G5" s="39" t="s">
        <v>45</v>
      </c>
      <c r="H5" s="39" t="s">
        <v>1</v>
      </c>
      <c r="I5" s="39" t="s">
        <v>2</v>
      </c>
      <c r="J5" s="39" t="s">
        <v>56</v>
      </c>
      <c r="K5" s="39" t="s">
        <v>79</v>
      </c>
    </row>
    <row r="6" spans="1:13" ht="15" customHeight="1" x14ac:dyDescent="0.2">
      <c r="A6" s="40" t="s">
        <v>46</v>
      </c>
      <c r="B6" s="44">
        <v>76</v>
      </c>
      <c r="C6" s="44">
        <v>75</v>
      </c>
      <c r="D6" s="44">
        <v>73</v>
      </c>
      <c r="E6" s="44">
        <v>78</v>
      </c>
      <c r="F6" s="44">
        <v>75</v>
      </c>
      <c r="G6" s="44">
        <v>76</v>
      </c>
      <c r="H6" s="44">
        <v>74</v>
      </c>
      <c r="I6" s="44">
        <v>82</v>
      </c>
      <c r="J6" s="44">
        <v>88</v>
      </c>
      <c r="K6" s="69">
        <v>98</v>
      </c>
    </row>
    <row r="7" spans="1:13" ht="15" customHeight="1" x14ac:dyDescent="0.2">
      <c r="A7" s="41" t="s">
        <v>47</v>
      </c>
      <c r="B7" s="45">
        <v>653</v>
      </c>
      <c r="C7" s="45">
        <v>432</v>
      </c>
      <c r="D7" s="45">
        <v>440</v>
      </c>
      <c r="E7" s="45">
        <v>442</v>
      </c>
      <c r="F7" s="45">
        <v>452</v>
      </c>
      <c r="G7" s="45">
        <v>401</v>
      </c>
      <c r="H7" s="45">
        <v>404</v>
      </c>
      <c r="I7" s="45">
        <v>401</v>
      </c>
      <c r="J7" s="45">
        <v>510</v>
      </c>
      <c r="K7" s="46">
        <v>684</v>
      </c>
    </row>
    <row r="8" spans="1:13" ht="15" customHeight="1" x14ac:dyDescent="0.2">
      <c r="A8" s="41" t="s">
        <v>48</v>
      </c>
      <c r="B8" s="45">
        <v>429214.69</v>
      </c>
      <c r="C8" s="45">
        <v>248773.19099999999</v>
      </c>
      <c r="D8" s="45">
        <v>251846.125</v>
      </c>
      <c r="E8" s="45">
        <v>206357.807</v>
      </c>
      <c r="F8" s="45">
        <v>203923.70699999999</v>
      </c>
      <c r="G8" s="45">
        <v>230996.239</v>
      </c>
      <c r="H8" s="45">
        <v>190000.87899999999</v>
      </c>
      <c r="I8" s="45">
        <v>173481.389</v>
      </c>
      <c r="J8" s="45">
        <v>214527.54399999999</v>
      </c>
      <c r="K8" s="46">
        <v>234433.823</v>
      </c>
    </row>
    <row r="9" spans="1:13" ht="15" customHeight="1" x14ac:dyDescent="0.2">
      <c r="A9" s="41" t="s">
        <v>49</v>
      </c>
      <c r="B9" s="45">
        <v>416802.43300000002</v>
      </c>
      <c r="C9" s="45">
        <v>240630.345</v>
      </c>
      <c r="D9" s="45">
        <v>248036.97899999999</v>
      </c>
      <c r="E9" s="45">
        <v>204115.486</v>
      </c>
      <c r="F9" s="45">
        <v>199204.84899999999</v>
      </c>
      <c r="G9" s="45">
        <v>225055.23300000001</v>
      </c>
      <c r="H9" s="45">
        <v>182056.15700000001</v>
      </c>
      <c r="I9" s="45">
        <v>163708.405</v>
      </c>
      <c r="J9" s="45">
        <v>199262.117</v>
      </c>
      <c r="K9" s="46">
        <v>216349.41</v>
      </c>
    </row>
    <row r="10" spans="1:13" ht="15" customHeight="1" x14ac:dyDescent="0.2">
      <c r="A10" s="41" t="s">
        <v>50</v>
      </c>
      <c r="B10" s="45">
        <v>14415.04</v>
      </c>
      <c r="C10" s="45">
        <v>10759.217000000001</v>
      </c>
      <c r="D10" s="45">
        <v>5717.8429999999998</v>
      </c>
      <c r="E10" s="45">
        <v>4164.8029999999999</v>
      </c>
      <c r="F10" s="45">
        <v>4961.866</v>
      </c>
      <c r="G10" s="45">
        <v>6282.5190000000002</v>
      </c>
      <c r="H10" s="45">
        <v>8922.2260000000006</v>
      </c>
      <c r="I10" s="45">
        <v>8722.0159999999996</v>
      </c>
      <c r="J10" s="45">
        <v>15221.903</v>
      </c>
      <c r="K10" s="46">
        <v>19161.589</v>
      </c>
    </row>
    <row r="11" spans="1:13" ht="15" customHeight="1" x14ac:dyDescent="0.2">
      <c r="A11" s="41" t="s">
        <v>51</v>
      </c>
      <c r="B11" s="45">
        <v>4754.4539999999997</v>
      </c>
      <c r="C11" s="45">
        <v>3489.2339999999999</v>
      </c>
      <c r="D11" s="45">
        <v>2775.8490000000002</v>
      </c>
      <c r="E11" s="45">
        <v>2591.4580000000001</v>
      </c>
      <c r="F11" s="45">
        <v>1491.92</v>
      </c>
      <c r="G11" s="45">
        <v>1583.864</v>
      </c>
      <c r="H11" s="45">
        <v>2757.3760000000002</v>
      </c>
      <c r="I11" s="45">
        <v>954.18799999999999</v>
      </c>
      <c r="J11" s="45">
        <v>3157.8530000000001</v>
      </c>
      <c r="K11" s="46">
        <v>3398.982</v>
      </c>
    </row>
    <row r="12" spans="1:13" s="8" customFormat="1" ht="15" customHeight="1" x14ac:dyDescent="0.25">
      <c r="A12" s="42" t="s">
        <v>52</v>
      </c>
      <c r="B12" s="47">
        <v>9660.5859999999993</v>
      </c>
      <c r="C12" s="47">
        <v>7269.9830000000002</v>
      </c>
      <c r="D12" s="47">
        <v>2941.9940000000001</v>
      </c>
      <c r="E12" s="47">
        <v>1573.345</v>
      </c>
      <c r="F12" s="47">
        <v>3469.9459999999999</v>
      </c>
      <c r="G12" s="47">
        <v>4698.6549999999997</v>
      </c>
      <c r="H12" s="47">
        <v>6164.85</v>
      </c>
      <c r="I12" s="47">
        <v>7767.8280000000004</v>
      </c>
      <c r="J12" s="47">
        <v>12064.05</v>
      </c>
      <c r="K12" s="104">
        <v>15762.607</v>
      </c>
    </row>
    <row r="13" spans="1:13" ht="15" customHeight="1" x14ac:dyDescent="0.2">
      <c r="A13" s="41" t="s">
        <v>53</v>
      </c>
      <c r="B13" s="45">
        <v>16456.066999999999</v>
      </c>
      <c r="C13" s="45">
        <v>5527.81</v>
      </c>
      <c r="D13" s="45">
        <v>10386.181</v>
      </c>
      <c r="E13" s="45">
        <v>6671.308</v>
      </c>
      <c r="F13" s="45">
        <v>1690.885</v>
      </c>
      <c r="G13" s="45">
        <v>3060.3319999999999</v>
      </c>
      <c r="H13" s="45">
        <v>1313.6959999999999</v>
      </c>
      <c r="I13" s="45">
        <v>1334.6479999999999</v>
      </c>
      <c r="J13" s="45">
        <v>1031.4880000000001</v>
      </c>
      <c r="K13" s="46">
        <v>2614.326</v>
      </c>
    </row>
    <row r="14" spans="1:13" ht="15" customHeight="1" x14ac:dyDescent="0.2">
      <c r="A14" s="43" t="s">
        <v>54</v>
      </c>
      <c r="B14" s="48">
        <v>3985.58269525268</v>
      </c>
      <c r="C14" s="48">
        <v>3464.2642746913584</v>
      </c>
      <c r="D14" s="48">
        <v>3649.6676136363635</v>
      </c>
      <c r="E14" s="48">
        <v>3561.8188159879337</v>
      </c>
      <c r="F14" s="48">
        <v>3456.9727138643066</v>
      </c>
      <c r="G14" s="48">
        <v>3897.3593100581879</v>
      </c>
      <c r="H14" s="48">
        <v>4113.8712871287125</v>
      </c>
      <c r="I14" s="48">
        <v>4180.6959684123021</v>
      </c>
      <c r="J14" s="48">
        <v>3823</v>
      </c>
      <c r="K14" s="49">
        <v>4262.534234892787</v>
      </c>
    </row>
    <row r="15" spans="1:13" x14ac:dyDescent="0.2">
      <c r="A15" s="9" t="s">
        <v>86</v>
      </c>
    </row>
  </sheetData>
  <mergeCells count="1">
    <mergeCell ref="A4:K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6"/>
  <sheetViews>
    <sheetView workbookViewId="0">
      <selection activeCell="J29" sqref="J29"/>
    </sheetView>
  </sheetViews>
  <sheetFormatPr defaultRowHeight="15" x14ac:dyDescent="0.25"/>
  <cols>
    <col min="1" max="1" width="15.85546875" style="1" customWidth="1"/>
    <col min="2" max="3" width="8.42578125" style="1" customWidth="1"/>
    <col min="4" max="4" width="8" style="1" customWidth="1"/>
    <col min="5" max="8" width="8.42578125" style="1" customWidth="1"/>
    <col min="9" max="10" width="8.28515625" style="1" customWidth="1"/>
    <col min="11" max="11" width="8.28515625" style="68" customWidth="1"/>
    <col min="12" max="12" width="9.140625" style="1"/>
    <col min="13" max="13" width="19.7109375" style="1" customWidth="1"/>
    <col min="14" max="16384" width="9.140625" style="1"/>
  </cols>
  <sheetData>
    <row r="2" spans="1:11" s="32" customFormat="1" x14ac:dyDescent="0.25">
      <c r="K2" s="68"/>
    </row>
    <row r="3" spans="1:11" s="73" customFormat="1" x14ac:dyDescent="0.25">
      <c r="A3" s="129" t="s">
        <v>73</v>
      </c>
      <c r="B3" s="130"/>
      <c r="C3" s="130"/>
      <c r="D3" s="130"/>
      <c r="E3" s="130"/>
      <c r="F3" s="130"/>
      <c r="G3" s="130"/>
      <c r="H3" s="130"/>
      <c r="I3" s="130"/>
      <c r="J3" s="72"/>
      <c r="K3" s="72"/>
    </row>
    <row r="4" spans="1:11" x14ac:dyDescent="0.25">
      <c r="A4" s="131" t="s">
        <v>55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x14ac:dyDescent="0.25">
      <c r="A5" s="11" t="s">
        <v>31</v>
      </c>
      <c r="B5" s="12" t="s">
        <v>40</v>
      </c>
      <c r="C5" s="12" t="s">
        <v>41</v>
      </c>
      <c r="D5" s="12" t="s">
        <v>42</v>
      </c>
      <c r="E5" s="12" t="s">
        <v>43</v>
      </c>
      <c r="F5" s="12" t="s">
        <v>44</v>
      </c>
      <c r="G5" s="12" t="s">
        <v>45</v>
      </c>
      <c r="H5" s="12" t="s">
        <v>1</v>
      </c>
      <c r="I5" s="12" t="s">
        <v>2</v>
      </c>
      <c r="J5" s="74" t="s">
        <v>56</v>
      </c>
      <c r="K5" s="74" t="s">
        <v>79</v>
      </c>
    </row>
    <row r="6" spans="1:11" x14ac:dyDescent="0.25">
      <c r="A6" s="33" t="s">
        <v>52</v>
      </c>
      <c r="B6" s="34">
        <v>9660.5859999999993</v>
      </c>
      <c r="C6" s="34">
        <v>7269.9830000000002</v>
      </c>
      <c r="D6" s="34">
        <v>2941.9940000000001</v>
      </c>
      <c r="E6" s="34">
        <v>1573.345</v>
      </c>
      <c r="F6" s="34">
        <v>3469.9459999999999</v>
      </c>
      <c r="G6" s="34">
        <v>4698.6549999999997</v>
      </c>
      <c r="H6" s="34">
        <v>6164.85</v>
      </c>
      <c r="I6" s="34">
        <v>7767.8280000000004</v>
      </c>
      <c r="J6" s="34">
        <v>15265.427</v>
      </c>
      <c r="K6" s="35">
        <v>15762.607</v>
      </c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1" t="s">
        <v>31</v>
      </c>
      <c r="B8" s="13" t="s">
        <v>40</v>
      </c>
      <c r="C8" s="13" t="s">
        <v>41</v>
      </c>
      <c r="D8" s="13" t="s">
        <v>42</v>
      </c>
      <c r="E8" s="13" t="s">
        <v>43</v>
      </c>
      <c r="F8" s="13" t="s">
        <v>44</v>
      </c>
      <c r="G8" s="13" t="s">
        <v>45</v>
      </c>
      <c r="H8" s="12" t="s">
        <v>1</v>
      </c>
      <c r="I8" s="12" t="s">
        <v>2</v>
      </c>
      <c r="J8" s="74" t="s">
        <v>56</v>
      </c>
      <c r="K8" s="74" t="s">
        <v>79</v>
      </c>
    </row>
    <row r="9" spans="1:11" x14ac:dyDescent="0.25">
      <c r="A9" s="36" t="s">
        <v>19</v>
      </c>
      <c r="B9" s="37">
        <v>653</v>
      </c>
      <c r="C9" s="37">
        <v>432</v>
      </c>
      <c r="D9" s="37">
        <v>440</v>
      </c>
      <c r="E9" s="37">
        <v>442</v>
      </c>
      <c r="F9" s="37">
        <v>452</v>
      </c>
      <c r="G9" s="37">
        <v>401</v>
      </c>
      <c r="H9" s="34">
        <v>404</v>
      </c>
      <c r="I9" s="34">
        <v>401</v>
      </c>
      <c r="J9" s="34">
        <v>510</v>
      </c>
      <c r="K9" s="35">
        <v>684</v>
      </c>
    </row>
    <row r="26" spans="1:9" x14ac:dyDescent="0.25">
      <c r="A26" s="9" t="s">
        <v>86</v>
      </c>
      <c r="B26" s="5"/>
      <c r="C26" s="5"/>
      <c r="D26" s="5"/>
      <c r="E26" s="5"/>
      <c r="F26" s="9"/>
      <c r="G26" s="5"/>
      <c r="H26" s="5"/>
      <c r="I26" s="5"/>
    </row>
  </sheetData>
  <mergeCells count="2">
    <mergeCell ref="A3:I3"/>
    <mergeCell ref="A4:K4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A30" sqref="A30"/>
    </sheetView>
  </sheetViews>
  <sheetFormatPr defaultRowHeight="15" x14ac:dyDescent="0.25"/>
  <cols>
    <col min="1" max="1" width="54" style="32" customWidth="1"/>
    <col min="2" max="3" width="10.42578125" style="32" customWidth="1"/>
    <col min="4" max="4" width="7.85546875" style="32" customWidth="1"/>
    <col min="5" max="6" width="8.85546875" style="32" bestFit="1" customWidth="1"/>
    <col min="7" max="7" width="7.85546875" style="32" customWidth="1"/>
    <col min="8" max="240" width="9.140625" style="32"/>
    <col min="241" max="241" width="54" style="32" customWidth="1"/>
    <col min="242" max="243" width="10.42578125" style="32" customWidth="1"/>
    <col min="244" max="244" width="7.85546875" style="32" customWidth="1"/>
    <col min="245" max="496" width="9.140625" style="32"/>
    <col min="497" max="497" width="54" style="32" customWidth="1"/>
    <col min="498" max="499" width="10.42578125" style="32" customWidth="1"/>
    <col min="500" max="500" width="7.85546875" style="32" customWidth="1"/>
    <col min="501" max="752" width="9.140625" style="32"/>
    <col min="753" max="753" width="54" style="32" customWidth="1"/>
    <col min="754" max="755" width="10.42578125" style="32" customWidth="1"/>
    <col min="756" max="756" width="7.85546875" style="32" customWidth="1"/>
    <col min="757" max="1008" width="9.140625" style="32"/>
    <col min="1009" max="1009" width="54" style="32" customWidth="1"/>
    <col min="1010" max="1011" width="10.42578125" style="32" customWidth="1"/>
    <col min="1012" max="1012" width="7.85546875" style="32" customWidth="1"/>
    <col min="1013" max="1264" width="9.140625" style="32"/>
    <col min="1265" max="1265" width="54" style="32" customWidth="1"/>
    <col min="1266" max="1267" width="10.42578125" style="32" customWidth="1"/>
    <col min="1268" max="1268" width="7.85546875" style="32" customWidth="1"/>
    <col min="1269" max="1520" width="9.140625" style="32"/>
    <col min="1521" max="1521" width="54" style="32" customWidth="1"/>
    <col min="1522" max="1523" width="10.42578125" style="32" customWidth="1"/>
    <col min="1524" max="1524" width="7.85546875" style="32" customWidth="1"/>
    <col min="1525" max="1776" width="9.140625" style="32"/>
    <col min="1777" max="1777" width="54" style="32" customWidth="1"/>
    <col min="1778" max="1779" width="10.42578125" style="32" customWidth="1"/>
    <col min="1780" max="1780" width="7.85546875" style="32" customWidth="1"/>
    <col min="1781" max="2032" width="9.140625" style="32"/>
    <col min="2033" max="2033" width="54" style="32" customWidth="1"/>
    <col min="2034" max="2035" width="10.42578125" style="32" customWidth="1"/>
    <col min="2036" max="2036" width="7.85546875" style="32" customWidth="1"/>
    <col min="2037" max="2288" width="9.140625" style="32"/>
    <col min="2289" max="2289" width="54" style="32" customWidth="1"/>
    <col min="2290" max="2291" width="10.42578125" style="32" customWidth="1"/>
    <col min="2292" max="2292" width="7.85546875" style="32" customWidth="1"/>
    <col min="2293" max="2544" width="9.140625" style="32"/>
    <col min="2545" max="2545" width="54" style="32" customWidth="1"/>
    <col min="2546" max="2547" width="10.42578125" style="32" customWidth="1"/>
    <col min="2548" max="2548" width="7.85546875" style="32" customWidth="1"/>
    <col min="2549" max="2800" width="9.140625" style="32"/>
    <col min="2801" max="2801" width="54" style="32" customWidth="1"/>
    <col min="2802" max="2803" width="10.42578125" style="32" customWidth="1"/>
    <col min="2804" max="2804" width="7.85546875" style="32" customWidth="1"/>
    <col min="2805" max="3056" width="9.140625" style="32"/>
    <col min="3057" max="3057" width="54" style="32" customWidth="1"/>
    <col min="3058" max="3059" width="10.42578125" style="32" customWidth="1"/>
    <col min="3060" max="3060" width="7.85546875" style="32" customWidth="1"/>
    <col min="3061" max="3312" width="9.140625" style="32"/>
    <col min="3313" max="3313" width="54" style="32" customWidth="1"/>
    <col min="3314" max="3315" width="10.42578125" style="32" customWidth="1"/>
    <col min="3316" max="3316" width="7.85546875" style="32" customWidth="1"/>
    <col min="3317" max="3568" width="9.140625" style="32"/>
    <col min="3569" max="3569" width="54" style="32" customWidth="1"/>
    <col min="3570" max="3571" width="10.42578125" style="32" customWidth="1"/>
    <col min="3572" max="3572" width="7.85546875" style="32" customWidth="1"/>
    <col min="3573" max="3824" width="9.140625" style="32"/>
    <col min="3825" max="3825" width="54" style="32" customWidth="1"/>
    <col min="3826" max="3827" width="10.42578125" style="32" customWidth="1"/>
    <col min="3828" max="3828" width="7.85546875" style="32" customWidth="1"/>
    <col min="3829" max="4080" width="9.140625" style="32"/>
    <col min="4081" max="4081" width="54" style="32" customWidth="1"/>
    <col min="4082" max="4083" width="10.42578125" style="32" customWidth="1"/>
    <col min="4084" max="4084" width="7.85546875" style="32" customWidth="1"/>
    <col min="4085" max="4336" width="9.140625" style="32"/>
    <col min="4337" max="4337" width="54" style="32" customWidth="1"/>
    <col min="4338" max="4339" width="10.42578125" style="32" customWidth="1"/>
    <col min="4340" max="4340" width="7.85546875" style="32" customWidth="1"/>
    <col min="4341" max="4592" width="9.140625" style="32"/>
    <col min="4593" max="4593" width="54" style="32" customWidth="1"/>
    <col min="4594" max="4595" width="10.42578125" style="32" customWidth="1"/>
    <col min="4596" max="4596" width="7.85546875" style="32" customWidth="1"/>
    <col min="4597" max="4848" width="9.140625" style="32"/>
    <col min="4849" max="4849" width="54" style="32" customWidth="1"/>
    <col min="4850" max="4851" width="10.42578125" style="32" customWidth="1"/>
    <col min="4852" max="4852" width="7.85546875" style="32" customWidth="1"/>
    <col min="4853" max="5104" width="9.140625" style="32"/>
    <col min="5105" max="5105" width="54" style="32" customWidth="1"/>
    <col min="5106" max="5107" width="10.42578125" style="32" customWidth="1"/>
    <col min="5108" max="5108" width="7.85546875" style="32" customWidth="1"/>
    <col min="5109" max="5360" width="9.140625" style="32"/>
    <col min="5361" max="5361" width="54" style="32" customWidth="1"/>
    <col min="5362" max="5363" width="10.42578125" style="32" customWidth="1"/>
    <col min="5364" max="5364" width="7.85546875" style="32" customWidth="1"/>
    <col min="5365" max="5616" width="9.140625" style="32"/>
    <col min="5617" max="5617" width="54" style="32" customWidth="1"/>
    <col min="5618" max="5619" width="10.42578125" style="32" customWidth="1"/>
    <col min="5620" max="5620" width="7.85546875" style="32" customWidth="1"/>
    <col min="5621" max="5872" width="9.140625" style="32"/>
    <col min="5873" max="5873" width="54" style="32" customWidth="1"/>
    <col min="5874" max="5875" width="10.42578125" style="32" customWidth="1"/>
    <col min="5876" max="5876" width="7.85546875" style="32" customWidth="1"/>
    <col min="5877" max="6128" width="9.140625" style="32"/>
    <col min="6129" max="6129" width="54" style="32" customWidth="1"/>
    <col min="6130" max="6131" width="10.42578125" style="32" customWidth="1"/>
    <col min="6132" max="6132" width="7.85546875" style="32" customWidth="1"/>
    <col min="6133" max="6384" width="9.140625" style="32"/>
    <col min="6385" max="6385" width="54" style="32" customWidth="1"/>
    <col min="6386" max="6387" width="10.42578125" style="32" customWidth="1"/>
    <col min="6388" max="6388" width="7.85546875" style="32" customWidth="1"/>
    <col min="6389" max="6640" width="9.140625" style="32"/>
    <col min="6641" max="6641" width="54" style="32" customWidth="1"/>
    <col min="6642" max="6643" width="10.42578125" style="32" customWidth="1"/>
    <col min="6644" max="6644" width="7.85546875" style="32" customWidth="1"/>
    <col min="6645" max="6896" width="9.140625" style="32"/>
    <col min="6897" max="6897" width="54" style="32" customWidth="1"/>
    <col min="6898" max="6899" width="10.42578125" style="32" customWidth="1"/>
    <col min="6900" max="6900" width="7.85546875" style="32" customWidth="1"/>
    <col min="6901" max="7152" width="9.140625" style="32"/>
    <col min="7153" max="7153" width="54" style="32" customWidth="1"/>
    <col min="7154" max="7155" width="10.42578125" style="32" customWidth="1"/>
    <col min="7156" max="7156" width="7.85546875" style="32" customWidth="1"/>
    <col min="7157" max="7408" width="9.140625" style="32"/>
    <col min="7409" max="7409" width="54" style="32" customWidth="1"/>
    <col min="7410" max="7411" width="10.42578125" style="32" customWidth="1"/>
    <col min="7412" max="7412" width="7.85546875" style="32" customWidth="1"/>
    <col min="7413" max="7664" width="9.140625" style="32"/>
    <col min="7665" max="7665" width="54" style="32" customWidth="1"/>
    <col min="7666" max="7667" width="10.42578125" style="32" customWidth="1"/>
    <col min="7668" max="7668" width="7.85546875" style="32" customWidth="1"/>
    <col min="7669" max="7920" width="9.140625" style="32"/>
    <col min="7921" max="7921" width="54" style="32" customWidth="1"/>
    <col min="7922" max="7923" width="10.42578125" style="32" customWidth="1"/>
    <col min="7924" max="7924" width="7.85546875" style="32" customWidth="1"/>
    <col min="7925" max="8176" width="9.140625" style="32"/>
    <col min="8177" max="8177" width="54" style="32" customWidth="1"/>
    <col min="8178" max="8179" width="10.42578125" style="32" customWidth="1"/>
    <col min="8180" max="8180" width="7.85546875" style="32" customWidth="1"/>
    <col min="8181" max="8432" width="9.140625" style="32"/>
    <col min="8433" max="8433" width="54" style="32" customWidth="1"/>
    <col min="8434" max="8435" width="10.42578125" style="32" customWidth="1"/>
    <col min="8436" max="8436" width="7.85546875" style="32" customWidth="1"/>
    <col min="8437" max="8688" width="9.140625" style="32"/>
    <col min="8689" max="8689" width="54" style="32" customWidth="1"/>
    <col min="8690" max="8691" width="10.42578125" style="32" customWidth="1"/>
    <col min="8692" max="8692" width="7.85546875" style="32" customWidth="1"/>
    <col min="8693" max="8944" width="9.140625" style="32"/>
    <col min="8945" max="8945" width="54" style="32" customWidth="1"/>
    <col min="8946" max="8947" width="10.42578125" style="32" customWidth="1"/>
    <col min="8948" max="8948" width="7.85546875" style="32" customWidth="1"/>
    <col min="8949" max="9200" width="9.140625" style="32"/>
    <col min="9201" max="9201" width="54" style="32" customWidth="1"/>
    <col min="9202" max="9203" width="10.42578125" style="32" customWidth="1"/>
    <col min="9204" max="9204" width="7.85546875" style="32" customWidth="1"/>
    <col min="9205" max="9456" width="9.140625" style="32"/>
    <col min="9457" max="9457" width="54" style="32" customWidth="1"/>
    <col min="9458" max="9459" width="10.42578125" style="32" customWidth="1"/>
    <col min="9460" max="9460" width="7.85546875" style="32" customWidth="1"/>
    <col min="9461" max="9712" width="9.140625" style="32"/>
    <col min="9713" max="9713" width="54" style="32" customWidth="1"/>
    <col min="9714" max="9715" width="10.42578125" style="32" customWidth="1"/>
    <col min="9716" max="9716" width="7.85546875" style="32" customWidth="1"/>
    <col min="9717" max="9968" width="9.140625" style="32"/>
    <col min="9969" max="9969" width="54" style="32" customWidth="1"/>
    <col min="9970" max="9971" width="10.42578125" style="32" customWidth="1"/>
    <col min="9972" max="9972" width="7.85546875" style="32" customWidth="1"/>
    <col min="9973" max="10224" width="9.140625" style="32"/>
    <col min="10225" max="10225" width="54" style="32" customWidth="1"/>
    <col min="10226" max="10227" width="10.42578125" style="32" customWidth="1"/>
    <col min="10228" max="10228" width="7.85546875" style="32" customWidth="1"/>
    <col min="10229" max="10480" width="9.140625" style="32"/>
    <col min="10481" max="10481" width="54" style="32" customWidth="1"/>
    <col min="10482" max="10483" width="10.42578125" style="32" customWidth="1"/>
    <col min="10484" max="10484" width="7.85546875" style="32" customWidth="1"/>
    <col min="10485" max="10736" width="9.140625" style="32"/>
    <col min="10737" max="10737" width="54" style="32" customWidth="1"/>
    <col min="10738" max="10739" width="10.42578125" style="32" customWidth="1"/>
    <col min="10740" max="10740" width="7.85546875" style="32" customWidth="1"/>
    <col min="10741" max="10992" width="9.140625" style="32"/>
    <col min="10993" max="10993" width="54" style="32" customWidth="1"/>
    <col min="10994" max="10995" width="10.42578125" style="32" customWidth="1"/>
    <col min="10996" max="10996" width="7.85546875" style="32" customWidth="1"/>
    <col min="10997" max="11248" width="9.140625" style="32"/>
    <col min="11249" max="11249" width="54" style="32" customWidth="1"/>
    <col min="11250" max="11251" width="10.42578125" style="32" customWidth="1"/>
    <col min="11252" max="11252" width="7.85546875" style="32" customWidth="1"/>
    <col min="11253" max="11504" width="9.140625" style="32"/>
    <col min="11505" max="11505" width="54" style="32" customWidth="1"/>
    <col min="11506" max="11507" width="10.42578125" style="32" customWidth="1"/>
    <col min="11508" max="11508" width="7.85546875" style="32" customWidth="1"/>
    <col min="11509" max="11760" width="9.140625" style="32"/>
    <col min="11761" max="11761" width="54" style="32" customWidth="1"/>
    <col min="11762" max="11763" width="10.42578125" style="32" customWidth="1"/>
    <col min="11764" max="11764" width="7.85546875" style="32" customWidth="1"/>
    <col min="11765" max="12016" width="9.140625" style="32"/>
    <col min="12017" max="12017" width="54" style="32" customWidth="1"/>
    <col min="12018" max="12019" width="10.42578125" style="32" customWidth="1"/>
    <col min="12020" max="12020" width="7.85546875" style="32" customWidth="1"/>
    <col min="12021" max="12272" width="9.140625" style="32"/>
    <col min="12273" max="12273" width="54" style="32" customWidth="1"/>
    <col min="12274" max="12275" width="10.42578125" style="32" customWidth="1"/>
    <col min="12276" max="12276" width="7.85546875" style="32" customWidth="1"/>
    <col min="12277" max="12528" width="9.140625" style="32"/>
    <col min="12529" max="12529" width="54" style="32" customWidth="1"/>
    <col min="12530" max="12531" width="10.42578125" style="32" customWidth="1"/>
    <col min="12532" max="12532" width="7.85546875" style="32" customWidth="1"/>
    <col min="12533" max="12784" width="9.140625" style="32"/>
    <col min="12785" max="12785" width="54" style="32" customWidth="1"/>
    <col min="12786" max="12787" width="10.42578125" style="32" customWidth="1"/>
    <col min="12788" max="12788" width="7.85546875" style="32" customWidth="1"/>
    <col min="12789" max="13040" width="9.140625" style="32"/>
    <col min="13041" max="13041" width="54" style="32" customWidth="1"/>
    <col min="13042" max="13043" width="10.42578125" style="32" customWidth="1"/>
    <col min="13044" max="13044" width="7.85546875" style="32" customWidth="1"/>
    <col min="13045" max="13296" width="9.140625" style="32"/>
    <col min="13297" max="13297" width="54" style="32" customWidth="1"/>
    <col min="13298" max="13299" width="10.42578125" style="32" customWidth="1"/>
    <col min="13300" max="13300" width="7.85546875" style="32" customWidth="1"/>
    <col min="13301" max="13552" width="9.140625" style="32"/>
    <col min="13553" max="13553" width="54" style="32" customWidth="1"/>
    <col min="13554" max="13555" width="10.42578125" style="32" customWidth="1"/>
    <col min="13556" max="13556" width="7.85546875" style="32" customWidth="1"/>
    <col min="13557" max="13808" width="9.140625" style="32"/>
    <col min="13809" max="13809" width="54" style="32" customWidth="1"/>
    <col min="13810" max="13811" width="10.42578125" style="32" customWidth="1"/>
    <col min="13812" max="13812" width="7.85546875" style="32" customWidth="1"/>
    <col min="13813" max="14064" width="9.140625" style="32"/>
    <col min="14065" max="14065" width="54" style="32" customWidth="1"/>
    <col min="14066" max="14067" width="10.42578125" style="32" customWidth="1"/>
    <col min="14068" max="14068" width="7.85546875" style="32" customWidth="1"/>
    <col min="14069" max="14320" width="9.140625" style="32"/>
    <col min="14321" max="14321" width="54" style="32" customWidth="1"/>
    <col min="14322" max="14323" width="10.42578125" style="32" customWidth="1"/>
    <col min="14324" max="14324" width="7.85546875" style="32" customWidth="1"/>
    <col min="14325" max="14576" width="9.140625" style="32"/>
    <col min="14577" max="14577" width="54" style="32" customWidth="1"/>
    <col min="14578" max="14579" width="10.42578125" style="32" customWidth="1"/>
    <col min="14580" max="14580" width="7.85546875" style="32" customWidth="1"/>
    <col min="14581" max="14832" width="9.140625" style="32"/>
    <col min="14833" max="14833" width="54" style="32" customWidth="1"/>
    <col min="14834" max="14835" width="10.42578125" style="32" customWidth="1"/>
    <col min="14836" max="14836" width="7.85546875" style="32" customWidth="1"/>
    <col min="14837" max="15088" width="9.140625" style="32"/>
    <col min="15089" max="15089" width="54" style="32" customWidth="1"/>
    <col min="15090" max="15091" width="10.42578125" style="32" customWidth="1"/>
    <col min="15092" max="15092" width="7.85546875" style="32" customWidth="1"/>
    <col min="15093" max="15344" width="9.140625" style="32"/>
    <col min="15345" max="15345" width="54" style="32" customWidth="1"/>
    <col min="15346" max="15347" width="10.42578125" style="32" customWidth="1"/>
    <col min="15348" max="15348" width="7.85546875" style="32" customWidth="1"/>
    <col min="15349" max="15600" width="9.140625" style="32"/>
    <col min="15601" max="15601" width="54" style="32" customWidth="1"/>
    <col min="15602" max="15603" width="10.42578125" style="32" customWidth="1"/>
    <col min="15604" max="15604" width="7.85546875" style="32" customWidth="1"/>
    <col min="15605" max="15856" width="9.140625" style="32"/>
    <col min="15857" max="15857" width="54" style="32" customWidth="1"/>
    <col min="15858" max="15859" width="10.42578125" style="32" customWidth="1"/>
    <col min="15860" max="15860" width="7.85546875" style="32" customWidth="1"/>
    <col min="15861" max="16112" width="9.140625" style="32"/>
    <col min="16113" max="16113" width="54" style="32" customWidth="1"/>
    <col min="16114" max="16115" width="10.42578125" style="32" customWidth="1"/>
    <col min="16116" max="16116" width="7.85546875" style="32" customWidth="1"/>
    <col min="16117" max="16384" width="9.140625" style="32"/>
  </cols>
  <sheetData>
    <row r="3" spans="1:7" s="73" customFormat="1" x14ac:dyDescent="0.25">
      <c r="A3" s="100" t="s">
        <v>87</v>
      </c>
      <c r="B3" s="54"/>
      <c r="C3" s="54"/>
      <c r="D3" s="54"/>
      <c r="E3" s="54"/>
      <c r="F3" s="54"/>
      <c r="G3" s="54"/>
    </row>
    <row r="4" spans="1:7" ht="15.75" customHeight="1" x14ac:dyDescent="0.25">
      <c r="A4" s="131" t="s">
        <v>67</v>
      </c>
      <c r="B4" s="133"/>
      <c r="C4" s="133"/>
      <c r="D4" s="133"/>
      <c r="E4" s="133"/>
      <c r="F4" s="133"/>
      <c r="G4" s="133"/>
    </row>
    <row r="5" spans="1:7" ht="15" customHeight="1" x14ac:dyDescent="0.25">
      <c r="A5" s="134" t="s">
        <v>31</v>
      </c>
      <c r="B5" s="136" t="s">
        <v>58</v>
      </c>
      <c r="C5" s="136"/>
      <c r="D5" s="136"/>
      <c r="E5" s="136" t="s">
        <v>70</v>
      </c>
      <c r="F5" s="136"/>
      <c r="G5" s="137"/>
    </row>
    <row r="6" spans="1:7" ht="15" customHeight="1" x14ac:dyDescent="0.25">
      <c r="A6" s="135"/>
      <c r="B6" s="85" t="s">
        <v>57</v>
      </c>
      <c r="C6" s="85" t="s">
        <v>78</v>
      </c>
      <c r="D6" s="85" t="s">
        <v>32</v>
      </c>
      <c r="E6" s="85" t="s">
        <v>57</v>
      </c>
      <c r="F6" s="85" t="s">
        <v>78</v>
      </c>
      <c r="G6" s="105" t="s">
        <v>32</v>
      </c>
    </row>
    <row r="7" spans="1:7" ht="17.25" customHeight="1" x14ac:dyDescent="0.25">
      <c r="A7" s="80" t="s">
        <v>0</v>
      </c>
      <c r="B7" s="92"/>
      <c r="C7" s="93">
        <v>98</v>
      </c>
      <c r="D7" s="94" t="s">
        <v>9</v>
      </c>
      <c r="E7" s="95"/>
      <c r="F7" s="95">
        <v>2653</v>
      </c>
      <c r="G7" s="106" t="s">
        <v>9</v>
      </c>
    </row>
    <row r="8" spans="1:7" x14ac:dyDescent="0.25">
      <c r="A8" s="81" t="s">
        <v>19</v>
      </c>
      <c r="B8" s="96">
        <v>544</v>
      </c>
      <c r="C8" s="97">
        <v>684</v>
      </c>
      <c r="D8" s="98">
        <v>125.73529411764706</v>
      </c>
      <c r="E8" s="99">
        <v>13246</v>
      </c>
      <c r="F8" s="99">
        <v>12336</v>
      </c>
      <c r="G8" s="107">
        <v>93.13000150988978</v>
      </c>
    </row>
    <row r="9" spans="1:7" x14ac:dyDescent="0.25">
      <c r="A9" s="82" t="s">
        <v>3</v>
      </c>
      <c r="B9" s="78">
        <v>220696.89499999999</v>
      </c>
      <c r="C9" s="78">
        <v>234433.823</v>
      </c>
      <c r="D9" s="77">
        <v>106.22434130756575</v>
      </c>
      <c r="E9" s="78">
        <v>8669953.5199999996</v>
      </c>
      <c r="F9" s="78">
        <v>6928152.5199999996</v>
      </c>
      <c r="G9" s="108">
        <v>79.909915364805784</v>
      </c>
    </row>
    <row r="10" spans="1:7" x14ac:dyDescent="0.25">
      <c r="A10" s="82" t="s">
        <v>4</v>
      </c>
      <c r="B10" s="78">
        <v>205351.576</v>
      </c>
      <c r="C10" s="78">
        <v>216349.41</v>
      </c>
      <c r="D10" s="77">
        <v>105.35561217217054</v>
      </c>
      <c r="E10" s="78">
        <v>8570545.1469999999</v>
      </c>
      <c r="F10" s="78">
        <v>7089207.0429999996</v>
      </c>
      <c r="G10" s="108">
        <v>82.71594071797729</v>
      </c>
    </row>
    <row r="11" spans="1:7" x14ac:dyDescent="0.25">
      <c r="A11" s="82" t="s">
        <v>33</v>
      </c>
      <c r="B11" s="78">
        <v>18129.648000000001</v>
      </c>
      <c r="C11" s="78">
        <v>21476.605</v>
      </c>
      <c r="D11" s="77">
        <v>118.46123543049482</v>
      </c>
      <c r="E11" s="78">
        <v>497445.99699999997</v>
      </c>
      <c r="F11" s="78">
        <v>461331.29599999997</v>
      </c>
      <c r="G11" s="108">
        <v>92.739975551557208</v>
      </c>
    </row>
    <row r="12" spans="1:7" x14ac:dyDescent="0.25">
      <c r="A12" s="82" t="s">
        <v>34</v>
      </c>
      <c r="B12" s="78">
        <v>2784.3290000000002</v>
      </c>
      <c r="C12" s="78">
        <v>3392.192</v>
      </c>
      <c r="D12" s="77">
        <v>121.83157952957427</v>
      </c>
      <c r="E12" s="78">
        <v>398037.62400000001</v>
      </c>
      <c r="F12" s="78">
        <v>622385.81900000002</v>
      </c>
      <c r="G12" s="108">
        <v>156.36356501816522</v>
      </c>
    </row>
    <row r="13" spans="1:7" x14ac:dyDescent="0.25">
      <c r="A13" s="82" t="s">
        <v>5</v>
      </c>
      <c r="B13" s="78">
        <v>14865.764999999999</v>
      </c>
      <c r="C13" s="78">
        <v>19161.589</v>
      </c>
      <c r="D13" s="77">
        <v>128.89742976563937</v>
      </c>
      <c r="E13" s="78">
        <v>444709.18099999998</v>
      </c>
      <c r="F13" s="78">
        <v>401145.06800000003</v>
      </c>
      <c r="G13" s="109">
        <v>90.203909687216481</v>
      </c>
    </row>
    <row r="14" spans="1:7" x14ac:dyDescent="0.25">
      <c r="A14" s="82" t="s">
        <v>6</v>
      </c>
      <c r="B14" s="78">
        <v>2784.3290000000002</v>
      </c>
      <c r="C14" s="78">
        <v>3398.982</v>
      </c>
      <c r="D14" s="77">
        <v>122.07544438893537</v>
      </c>
      <c r="E14" s="78">
        <v>399515.51899999997</v>
      </c>
      <c r="F14" s="78">
        <v>627571.98400000005</v>
      </c>
      <c r="G14" s="110">
        <v>157.08325563192955</v>
      </c>
    </row>
    <row r="15" spans="1:7" x14ac:dyDescent="0.25">
      <c r="A15" s="83" t="s">
        <v>68</v>
      </c>
      <c r="B15" s="78">
        <v>12081.436</v>
      </c>
      <c r="C15" s="78">
        <v>15762.607</v>
      </c>
      <c r="D15" s="77">
        <v>130.46964781338909</v>
      </c>
      <c r="E15" s="78">
        <v>45193.661999999997</v>
      </c>
      <c r="F15" s="79">
        <v>-226426.916</v>
      </c>
      <c r="G15" s="110" t="s">
        <v>9</v>
      </c>
    </row>
    <row r="16" spans="1:7" x14ac:dyDescent="0.25">
      <c r="A16" s="82" t="s">
        <v>36</v>
      </c>
      <c r="B16" s="78">
        <v>1259.318</v>
      </c>
      <c r="C16" s="78">
        <v>1254.423</v>
      </c>
      <c r="D16" s="77">
        <v>99.611297543591064</v>
      </c>
      <c r="E16" s="78">
        <v>1347217.939</v>
      </c>
      <c r="F16" s="78">
        <v>985826.37300000002</v>
      </c>
      <c r="G16" s="110">
        <v>73.174973733778344</v>
      </c>
    </row>
    <row r="17" spans="1:7" x14ac:dyDescent="0.25">
      <c r="A17" s="82" t="s">
        <v>37</v>
      </c>
      <c r="B17" s="78">
        <v>888.93100000000004</v>
      </c>
      <c r="C17" s="78">
        <v>1005.319</v>
      </c>
      <c r="D17" s="77">
        <v>113.09302971771712</v>
      </c>
      <c r="E17" s="78">
        <v>1221972.915</v>
      </c>
      <c r="F17" s="78">
        <v>453746.45299999998</v>
      </c>
      <c r="G17" s="111">
        <v>37.132283983561123</v>
      </c>
    </row>
    <row r="18" spans="1:7" x14ac:dyDescent="0.25">
      <c r="A18" s="82" t="s">
        <v>38</v>
      </c>
      <c r="B18" s="78">
        <v>370.387</v>
      </c>
      <c r="C18" s="78">
        <v>249.10400000000001</v>
      </c>
      <c r="D18" s="77">
        <v>67.255060247794873</v>
      </c>
      <c r="E18" s="78">
        <v>125245.024</v>
      </c>
      <c r="F18" s="78">
        <v>532079.92000000004</v>
      </c>
      <c r="G18" s="108">
        <v>424.83118530920638</v>
      </c>
    </row>
    <row r="19" spans="1:7" x14ac:dyDescent="0.25">
      <c r="A19" s="82" t="s">
        <v>69</v>
      </c>
      <c r="B19" s="86">
        <v>6862.0680000000002</v>
      </c>
      <c r="C19" s="87">
        <v>2614.326</v>
      </c>
      <c r="D19" s="88">
        <v>38.098223451006312</v>
      </c>
      <c r="E19" s="87">
        <v>300907.42300000001</v>
      </c>
      <c r="F19" s="87">
        <v>314869.11200000002</v>
      </c>
      <c r="G19" s="112">
        <v>104.63986194185712</v>
      </c>
    </row>
    <row r="20" spans="1:7" x14ac:dyDescent="0.25">
      <c r="A20" s="84" t="s">
        <v>35</v>
      </c>
      <c r="B20" s="89">
        <v>4001.784007352941</v>
      </c>
      <c r="C20" s="90">
        <v>4262.534234892787</v>
      </c>
      <c r="D20" s="91">
        <v>106.51584960759351</v>
      </c>
      <c r="E20" s="90">
        <v>5454.4047637022495</v>
      </c>
      <c r="F20" s="90">
        <v>5341.7525670125378</v>
      </c>
      <c r="G20" s="113">
        <v>97.934656455285733</v>
      </c>
    </row>
    <row r="21" spans="1:7" x14ac:dyDescent="0.25">
      <c r="A21" s="55" t="s">
        <v>82</v>
      </c>
    </row>
    <row r="22" spans="1:7" x14ac:dyDescent="0.25">
      <c r="C22" s="56"/>
    </row>
  </sheetData>
  <mergeCells count="4">
    <mergeCell ref="A4:G4"/>
    <mergeCell ref="A5:A6"/>
    <mergeCell ref="B5:D5"/>
    <mergeCell ref="E5:G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7" sqref="A27"/>
    </sheetView>
  </sheetViews>
  <sheetFormatPr defaultRowHeight="15" x14ac:dyDescent="0.25"/>
  <cols>
    <col min="1" max="1" width="25.28515625" customWidth="1"/>
    <col min="2" max="2" width="20.7109375" customWidth="1"/>
    <col min="3" max="3" width="13.7109375" customWidth="1"/>
    <col min="4" max="4" width="25.42578125" customWidth="1"/>
    <col min="5" max="5" width="18.42578125" customWidth="1"/>
    <col min="6" max="6" width="8.5703125" customWidth="1"/>
    <col min="7" max="7" width="14.42578125" customWidth="1"/>
    <col min="8" max="8" width="13.85546875" customWidth="1"/>
    <col min="15" max="15" width="26.7109375" customWidth="1"/>
    <col min="16" max="16" width="13.85546875" customWidth="1"/>
  </cols>
  <sheetData>
    <row r="1" spans="1:8" s="32" customFormat="1" x14ac:dyDescent="0.25"/>
    <row r="2" spans="1:8" s="57" customFormat="1" x14ac:dyDescent="0.25"/>
    <row r="3" spans="1:8" s="73" customFormat="1" x14ac:dyDescent="0.25">
      <c r="A3" s="100" t="s">
        <v>74</v>
      </c>
      <c r="B3" s="100"/>
      <c r="C3" s="100"/>
      <c r="D3" s="100"/>
      <c r="E3" s="100"/>
      <c r="F3" s="100"/>
      <c r="G3" s="100"/>
      <c r="H3" s="100"/>
    </row>
    <row r="4" spans="1:8" s="32" customFormat="1" x14ac:dyDescent="0.25">
      <c r="A4" s="131" t="s">
        <v>67</v>
      </c>
      <c r="B4" s="138"/>
      <c r="C4" s="138"/>
      <c r="D4" s="138"/>
      <c r="E4" s="138"/>
      <c r="F4" s="138"/>
      <c r="G4" s="103"/>
    </row>
    <row r="5" spans="1:8" x14ac:dyDescent="0.25">
      <c r="A5" s="14"/>
      <c r="B5" s="15" t="s">
        <v>12</v>
      </c>
      <c r="C5" s="15" t="s">
        <v>13</v>
      </c>
      <c r="D5" s="16"/>
      <c r="E5" s="15" t="s">
        <v>14</v>
      </c>
      <c r="F5" s="17" t="s">
        <v>13</v>
      </c>
    </row>
    <row r="6" spans="1:8" x14ac:dyDescent="0.25">
      <c r="A6" s="18" t="s">
        <v>58</v>
      </c>
      <c r="B6" s="19">
        <v>234433.823</v>
      </c>
      <c r="C6" s="20">
        <f>B6/B8*100</f>
        <v>3.383785537677511</v>
      </c>
      <c r="D6" s="21" t="s">
        <v>58</v>
      </c>
      <c r="E6" s="19">
        <v>216349.41</v>
      </c>
      <c r="F6" s="22">
        <f>E6/E8*100</f>
        <v>3.0518139572976217</v>
      </c>
    </row>
    <row r="7" spans="1:8" x14ac:dyDescent="0.25">
      <c r="A7" s="23" t="s">
        <v>15</v>
      </c>
      <c r="B7" s="24">
        <f>B8-B6</f>
        <v>6693718.6969999997</v>
      </c>
      <c r="C7" s="25">
        <f>100-C6</f>
        <v>96.616214462322489</v>
      </c>
      <c r="D7" s="26" t="s">
        <v>15</v>
      </c>
      <c r="E7" s="24">
        <f>E8-E6</f>
        <v>6872857.6329999994</v>
      </c>
      <c r="F7" s="27">
        <f>F8-F6</f>
        <v>96.948186042702375</v>
      </c>
      <c r="H7" s="6"/>
    </row>
    <row r="8" spans="1:8" x14ac:dyDescent="0.25">
      <c r="A8" s="28" t="s">
        <v>70</v>
      </c>
      <c r="B8" s="29">
        <v>6928152.5199999996</v>
      </c>
      <c r="C8" s="30">
        <v>100</v>
      </c>
      <c r="D8" s="28" t="s">
        <v>70</v>
      </c>
      <c r="E8" s="29">
        <v>7089207.0429999996</v>
      </c>
      <c r="F8" s="31">
        <v>100</v>
      </c>
      <c r="H8" s="6"/>
    </row>
    <row r="24" spans="1:4" x14ac:dyDescent="0.25">
      <c r="A24" s="101" t="s">
        <v>82</v>
      </c>
      <c r="B24" s="101"/>
      <c r="C24" s="101"/>
      <c r="D24" s="101"/>
    </row>
  </sheetData>
  <mergeCells count="1"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28" sqref="B28"/>
    </sheetView>
  </sheetViews>
  <sheetFormatPr defaultRowHeight="15" x14ac:dyDescent="0.25"/>
  <cols>
    <col min="1" max="1" width="5.42578125" customWidth="1"/>
    <col min="2" max="2" width="12" bestFit="1" customWidth="1"/>
    <col min="3" max="3" width="60" customWidth="1"/>
    <col min="4" max="4" width="9.42578125" customWidth="1"/>
    <col min="5" max="5" width="10.5703125" bestFit="1" customWidth="1"/>
    <col min="6" max="6" width="7.5703125" bestFit="1" customWidth="1"/>
    <col min="7" max="7" width="11.85546875" customWidth="1"/>
    <col min="8" max="8" width="7.42578125" customWidth="1"/>
  </cols>
  <sheetData>
    <row r="1" spans="1:8" s="32" customFormat="1" x14ac:dyDescent="0.25"/>
    <row r="2" spans="1:8" s="32" customFormat="1" x14ac:dyDescent="0.25"/>
    <row r="3" spans="1:8" s="73" customFormat="1" x14ac:dyDescent="0.25">
      <c r="A3" s="139" t="s">
        <v>76</v>
      </c>
      <c r="B3" s="140"/>
      <c r="C3" s="140"/>
      <c r="D3" s="140"/>
      <c r="E3" s="140"/>
      <c r="F3" s="140"/>
      <c r="G3" s="140"/>
    </row>
    <row r="4" spans="1:8" s="1" customFormat="1" x14ac:dyDescent="0.25">
      <c r="A4" s="141" t="s">
        <v>30</v>
      </c>
      <c r="B4" s="142"/>
      <c r="C4" s="142"/>
      <c r="D4" s="142"/>
      <c r="E4" s="142"/>
      <c r="F4" s="142"/>
      <c r="G4" s="142"/>
    </row>
    <row r="5" spans="1:8" ht="39.950000000000003" customHeight="1" x14ac:dyDescent="0.25">
      <c r="A5" s="114" t="s">
        <v>16</v>
      </c>
      <c r="B5" s="115" t="s">
        <v>17</v>
      </c>
      <c r="C5" s="115" t="s">
        <v>18</v>
      </c>
      <c r="D5" s="115" t="s">
        <v>19</v>
      </c>
      <c r="E5" s="115" t="s">
        <v>8</v>
      </c>
      <c r="F5" s="115" t="s">
        <v>3</v>
      </c>
      <c r="G5" s="116" t="s">
        <v>7</v>
      </c>
    </row>
    <row r="6" spans="1:8" x14ac:dyDescent="0.25">
      <c r="A6" s="117" t="s">
        <v>20</v>
      </c>
      <c r="B6" s="118">
        <v>87910130484</v>
      </c>
      <c r="C6" s="118" t="s">
        <v>60</v>
      </c>
      <c r="D6" s="118">
        <v>19</v>
      </c>
      <c r="E6" s="119">
        <v>6062.9736842105267</v>
      </c>
      <c r="F6" s="119">
        <v>36462.374000000003</v>
      </c>
      <c r="G6" s="120">
        <v>1516.18</v>
      </c>
    </row>
    <row r="7" spans="1:8" x14ac:dyDescent="0.25">
      <c r="A7" s="121" t="s">
        <v>21</v>
      </c>
      <c r="B7" s="118">
        <v>79097341744</v>
      </c>
      <c r="C7" s="118" t="s">
        <v>63</v>
      </c>
      <c r="D7" s="119">
        <v>248</v>
      </c>
      <c r="E7" s="119">
        <v>3485.4905913978496</v>
      </c>
      <c r="F7" s="119">
        <v>36342.080999999998</v>
      </c>
      <c r="G7" s="120">
        <v>5511.7520000000004</v>
      </c>
    </row>
    <row r="8" spans="1:8" x14ac:dyDescent="0.25">
      <c r="A8" s="121" t="s">
        <v>22</v>
      </c>
      <c r="B8" s="118">
        <v>26394582461</v>
      </c>
      <c r="C8" s="118" t="s">
        <v>61</v>
      </c>
      <c r="D8" s="119">
        <v>14</v>
      </c>
      <c r="E8" s="119">
        <v>4503.7142857142853</v>
      </c>
      <c r="F8" s="119">
        <v>26818.026999999998</v>
      </c>
      <c r="G8" s="120">
        <v>899.48800000000006</v>
      </c>
    </row>
    <row r="9" spans="1:8" x14ac:dyDescent="0.25">
      <c r="A9" s="121" t="s">
        <v>23</v>
      </c>
      <c r="B9" s="118">
        <v>50842883072</v>
      </c>
      <c r="C9" s="118" t="s">
        <v>62</v>
      </c>
      <c r="D9" s="119">
        <v>2</v>
      </c>
      <c r="E9" s="119">
        <v>7381.25</v>
      </c>
      <c r="F9" s="119">
        <v>15762.544</v>
      </c>
      <c r="G9" s="120">
        <v>492.34199999999998</v>
      </c>
      <c r="H9" s="1"/>
    </row>
    <row r="10" spans="1:8" x14ac:dyDescent="0.25">
      <c r="A10" s="121" t="s">
        <v>24</v>
      </c>
      <c r="B10" s="118">
        <v>50802263196</v>
      </c>
      <c r="C10" s="118" t="s">
        <v>80</v>
      </c>
      <c r="D10" s="119">
        <v>9</v>
      </c>
      <c r="E10" s="119">
        <v>6808.4722222222226</v>
      </c>
      <c r="F10" s="119">
        <v>15200.419</v>
      </c>
      <c r="G10" s="120">
        <v>943.37</v>
      </c>
      <c r="H10" s="1"/>
    </row>
    <row r="11" spans="1:8" x14ac:dyDescent="0.25">
      <c r="A11" s="121" t="s">
        <v>25</v>
      </c>
      <c r="B11" s="118">
        <v>92847141039</v>
      </c>
      <c r="C11" s="118" t="s">
        <v>84</v>
      </c>
      <c r="D11" s="119">
        <v>29</v>
      </c>
      <c r="E11" s="119">
        <v>3390.977011494253</v>
      </c>
      <c r="F11" s="119">
        <v>15080.053</v>
      </c>
      <c r="G11" s="120">
        <v>3248.3739999999998</v>
      </c>
      <c r="H11" s="1"/>
    </row>
    <row r="12" spans="1:8" x14ac:dyDescent="0.25">
      <c r="A12" s="121" t="s">
        <v>26</v>
      </c>
      <c r="B12" s="118">
        <v>33813961569</v>
      </c>
      <c r="C12" s="118" t="s">
        <v>83</v>
      </c>
      <c r="D12" s="119">
        <v>43</v>
      </c>
      <c r="E12" s="119">
        <v>5684.4360465116288</v>
      </c>
      <c r="F12" s="119">
        <v>7789.3710000000001</v>
      </c>
      <c r="G12" s="122">
        <v>-1089.499</v>
      </c>
      <c r="H12" s="1"/>
    </row>
    <row r="13" spans="1:8" x14ac:dyDescent="0.25">
      <c r="A13" s="121" t="s">
        <v>27</v>
      </c>
      <c r="B13" s="118">
        <v>91139119550</v>
      </c>
      <c r="C13" s="118" t="s">
        <v>64</v>
      </c>
      <c r="D13" s="119">
        <v>44</v>
      </c>
      <c r="E13" s="119">
        <v>5639.128787878788</v>
      </c>
      <c r="F13" s="119">
        <v>7543.692</v>
      </c>
      <c r="G13" s="120">
        <v>483.56799999999998</v>
      </c>
      <c r="H13" s="1"/>
    </row>
    <row r="14" spans="1:8" x14ac:dyDescent="0.25">
      <c r="A14" s="121" t="s">
        <v>28</v>
      </c>
      <c r="B14" s="118">
        <v>46163832762</v>
      </c>
      <c r="C14" s="118" t="s">
        <v>65</v>
      </c>
      <c r="D14" s="119">
        <v>44</v>
      </c>
      <c r="E14" s="119">
        <v>4426.2613636363631</v>
      </c>
      <c r="F14" s="119">
        <v>6952.5050000000001</v>
      </c>
      <c r="G14" s="120">
        <v>780.57</v>
      </c>
      <c r="H14" s="1"/>
    </row>
    <row r="15" spans="1:8" x14ac:dyDescent="0.25">
      <c r="A15" s="121" t="s">
        <v>29</v>
      </c>
      <c r="B15" s="118">
        <v>90768734866</v>
      </c>
      <c r="C15" s="118" t="s">
        <v>66</v>
      </c>
      <c r="D15" s="119">
        <v>25</v>
      </c>
      <c r="E15" s="119">
        <v>4732.7566666666671</v>
      </c>
      <c r="F15" s="119">
        <v>6802.1819999999998</v>
      </c>
      <c r="G15" s="120">
        <v>367.97300000000001</v>
      </c>
      <c r="H15" s="1"/>
    </row>
    <row r="16" spans="1:8" ht="15" customHeight="1" x14ac:dyDescent="0.25">
      <c r="A16" s="143" t="s">
        <v>77</v>
      </c>
      <c r="B16" s="144"/>
      <c r="C16" s="144"/>
      <c r="D16" s="75">
        <f>SUM(D6:D15)</f>
        <v>477</v>
      </c>
      <c r="E16" s="76">
        <v>4240</v>
      </c>
      <c r="F16" s="76">
        <f t="shared" ref="F16" si="0">SUM(F6:F15)</f>
        <v>174753.24800000002</v>
      </c>
      <c r="G16" s="123">
        <f>SUM(G6:G15)</f>
        <v>13154.118</v>
      </c>
      <c r="H16" s="1"/>
    </row>
    <row r="17" spans="1:8" ht="15" customHeight="1" x14ac:dyDescent="0.25">
      <c r="A17" s="145" t="s">
        <v>81</v>
      </c>
      <c r="B17" s="146"/>
      <c r="C17" s="146"/>
      <c r="D17" s="2">
        <v>684</v>
      </c>
      <c r="E17" s="3">
        <v>4263</v>
      </c>
      <c r="F17" s="4">
        <v>216349</v>
      </c>
      <c r="G17" s="124">
        <v>15763</v>
      </c>
      <c r="H17" s="1"/>
    </row>
    <row r="18" spans="1:8" s="68" customFormat="1" ht="15" customHeight="1" x14ac:dyDescent="0.25">
      <c r="A18" s="149" t="s">
        <v>85</v>
      </c>
      <c r="B18" s="150"/>
      <c r="C18" s="150"/>
      <c r="D18" s="125">
        <f>D16/D17*100</f>
        <v>69.73684210526315</v>
      </c>
      <c r="E18" s="125">
        <f t="shared" ref="E18:G18" si="1">E16/E17*100</f>
        <v>99.460473844710293</v>
      </c>
      <c r="F18" s="125">
        <f t="shared" si="1"/>
        <v>80.773772007266047</v>
      </c>
      <c r="G18" s="126">
        <f t="shared" si="1"/>
        <v>83.449330711159035</v>
      </c>
    </row>
    <row r="19" spans="1:8" s="1" customFormat="1" x14ac:dyDescent="0.25">
      <c r="A19" s="147" t="s">
        <v>82</v>
      </c>
      <c r="B19" s="148"/>
      <c r="C19" s="148"/>
      <c r="D19" s="148"/>
      <c r="E19" s="148"/>
      <c r="F19" s="148"/>
      <c r="G19" s="148"/>
    </row>
    <row r="20" spans="1:8" x14ac:dyDescent="0.25">
      <c r="E20" s="52"/>
      <c r="F20" s="52"/>
      <c r="G20" s="52"/>
      <c r="H20" s="53"/>
    </row>
  </sheetData>
  <mergeCells count="6">
    <mergeCell ref="A3:G3"/>
    <mergeCell ref="A4:G4"/>
    <mergeCell ref="A16:C16"/>
    <mergeCell ref="A17:C17"/>
    <mergeCell ref="A19:G19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20" sqref="B20"/>
    </sheetView>
  </sheetViews>
  <sheetFormatPr defaultRowHeight="15" x14ac:dyDescent="0.25"/>
  <cols>
    <col min="2" max="2" width="15.140625" customWidth="1"/>
    <col min="3" max="3" width="2.7109375" customWidth="1"/>
  </cols>
  <sheetData>
    <row r="2" spans="1:14" s="32" customFormat="1" x14ac:dyDescent="0.25"/>
    <row r="3" spans="1:14" s="54" customFormat="1" x14ac:dyDescent="0.25">
      <c r="A3" s="50" t="s">
        <v>75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51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24" customHeight="1" x14ac:dyDescent="0.25">
      <c r="A5" s="60"/>
      <c r="B5" s="61" t="s">
        <v>59</v>
      </c>
    </row>
    <row r="6" spans="1:14" s="32" customFormat="1" x14ac:dyDescent="0.25">
      <c r="A6" s="62" t="s">
        <v>10</v>
      </c>
      <c r="B6" s="63">
        <v>4263</v>
      </c>
      <c r="C6" s="58"/>
    </row>
    <row r="7" spans="1:14" s="5" customFormat="1" ht="14.25" x14ac:dyDescent="0.2">
      <c r="A7" s="64" t="s">
        <v>11</v>
      </c>
      <c r="B7" s="65">
        <v>5342</v>
      </c>
      <c r="C7" s="59"/>
    </row>
    <row r="8" spans="1:14" s="5" customFormat="1" ht="14.25" x14ac:dyDescent="0.2">
      <c r="A8" s="66" t="s">
        <v>39</v>
      </c>
      <c r="B8" s="67">
        <v>5971</v>
      </c>
      <c r="C8" s="59"/>
      <c r="D8" s="7"/>
    </row>
    <row r="9" spans="1:14" s="5" customFormat="1" ht="14.25" x14ac:dyDescent="0.2"/>
    <row r="10" spans="1:14" s="5" customFormat="1" ht="14.25" x14ac:dyDescent="0.2"/>
    <row r="11" spans="1:14" s="5" customFormat="1" ht="14.25" x14ac:dyDescent="0.2"/>
    <row r="12" spans="1:14" s="5" customFormat="1" ht="14.25" x14ac:dyDescent="0.2"/>
    <row r="13" spans="1:14" s="5" customFormat="1" ht="14.25" x14ac:dyDescent="0.2"/>
    <row r="14" spans="1:14" s="5" customFormat="1" ht="14.25" x14ac:dyDescent="0.2"/>
    <row r="15" spans="1:14" s="5" customFormat="1" ht="14.25" x14ac:dyDescent="0.2"/>
    <row r="16" spans="1:14" s="5" customFormat="1" ht="14.25" x14ac:dyDescent="0.2"/>
    <row r="17" spans="3:14" s="5" customFormat="1" ht="14.25" x14ac:dyDescent="0.2"/>
    <row r="18" spans="3:14" s="5" customFormat="1" ht="14.25" x14ac:dyDescent="0.2"/>
    <row r="19" spans="3:14" s="5" customFormat="1" ht="14.25" x14ac:dyDescent="0.2"/>
    <row r="20" spans="3:14" s="5" customFormat="1" x14ac:dyDescent="0.25">
      <c r="C20" s="102"/>
      <c r="D20" s="151" t="s">
        <v>82</v>
      </c>
      <c r="E20" s="152"/>
      <c r="F20" s="152"/>
      <c r="G20" s="152"/>
      <c r="H20" s="152"/>
      <c r="I20" s="152"/>
      <c r="J20" s="152"/>
      <c r="K20" s="152"/>
      <c r="L20" s="152"/>
      <c r="M20" s="152"/>
      <c r="N20" s="152"/>
    </row>
    <row r="21" spans="3:14" s="5" customFormat="1" ht="14.25" x14ac:dyDescent="0.2"/>
    <row r="22" spans="3:14" s="5" customFormat="1" ht="14.25" x14ac:dyDescent="0.2"/>
    <row r="23" spans="3:14" s="5" customFormat="1" ht="14.25" x14ac:dyDescent="0.2"/>
    <row r="24" spans="3:14" s="5" customFormat="1" ht="14.25" x14ac:dyDescent="0.2"/>
    <row r="25" spans="3:14" s="5" customFormat="1" ht="14.25" x14ac:dyDescent="0.2"/>
    <row r="26" spans="3:14" s="5" customFormat="1" ht="14.25" x14ac:dyDescent="0.2"/>
  </sheetData>
  <mergeCells count="1">
    <mergeCell ref="D20:N2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Tablica1</vt:lpstr>
      <vt:lpstr>Grafikon1</vt:lpstr>
      <vt:lpstr>Tablica2</vt:lpstr>
      <vt:lpstr>Grafikon2</vt:lpstr>
      <vt:lpstr>Tablica3</vt:lpstr>
      <vt:lpstr>Grafikon3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2019-07-15T12:33:16Z</dcterms:created>
  <dcterms:modified xsi:type="dcterms:W3CDTF">2021-08-03T08:56:15Z</dcterms:modified>
</cp:coreProperties>
</file>