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2995" windowHeight="9405" tabRatio="774"/>
  </bookViews>
  <sheets>
    <sheet name="Osnovni podaci po županijama" sheetId="1" r:id="rId1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S6" i="1" l="1"/>
  <c r="N27" i="1" l="1"/>
  <c r="M27" i="1"/>
  <c r="K27" i="1"/>
  <c r="I27" i="1"/>
  <c r="E27" i="1"/>
  <c r="C27" i="1"/>
  <c r="S27" i="1" l="1"/>
  <c r="S8" i="1" l="1"/>
  <c r="S9" i="1"/>
  <c r="S7" i="1"/>
  <c r="S10" i="1"/>
  <c r="S11" i="1"/>
  <c r="S16" i="1"/>
  <c r="S17" i="1"/>
  <c r="S14" i="1"/>
  <c r="S15" i="1"/>
  <c r="S12" i="1"/>
  <c r="S21" i="1"/>
  <c r="S18" i="1"/>
  <c r="S20" i="1"/>
  <c r="S13" i="1"/>
  <c r="S19" i="1"/>
  <c r="S22" i="1"/>
  <c r="S25" i="1"/>
  <c r="S24" i="1"/>
  <c r="S23" i="1"/>
  <c r="S26" i="1"/>
</calcChain>
</file>

<file path=xl/sharedStrings.xml><?xml version="1.0" encoding="utf-8"?>
<sst xmlns="http://schemas.openxmlformats.org/spreadsheetml/2006/main" count="55" uniqueCount="39">
  <si>
    <t>Žup.</t>
  </si>
  <si>
    <t>Naziv županije</t>
  </si>
  <si>
    <t>Broj poduzetnika</t>
  </si>
  <si>
    <t>Rang</t>
  </si>
  <si>
    <t>Broj zaposlenih</t>
  </si>
  <si>
    <t>Grad Zagreb</t>
  </si>
  <si>
    <t>-</t>
  </si>
  <si>
    <t>Splitsko-dalmatinska</t>
  </si>
  <si>
    <t>Primorsko-goranska</t>
  </si>
  <si>
    <t>Zagrebačka</t>
  </si>
  <si>
    <t>Istarska</t>
  </si>
  <si>
    <t>Varaždinska</t>
  </si>
  <si>
    <t>Osječko-baranjska</t>
  </si>
  <si>
    <t>Međimurska</t>
  </si>
  <si>
    <t>Zadarska</t>
  </si>
  <si>
    <t>Dubrovačko-neretvanska</t>
  </si>
  <si>
    <t>Krapinsko-zagorska</t>
  </si>
  <si>
    <t>Vukovarsko-srijemska</t>
  </si>
  <si>
    <t>Brodsko-posavska</t>
  </si>
  <si>
    <t>Koprivničko-križevačka</t>
  </si>
  <si>
    <t>Karlovačka</t>
  </si>
  <si>
    <t>Sisačko-moslavačka</t>
  </si>
  <si>
    <t>Bjelovarsko-bilogorska</t>
  </si>
  <si>
    <t>Šibensko-kninska</t>
  </si>
  <si>
    <t>Virovitičko-podravska</t>
  </si>
  <si>
    <t>Požeško-slavonska</t>
  </si>
  <si>
    <t>Ličko-senjska</t>
  </si>
  <si>
    <t>Republika Hrvatska</t>
  </si>
  <si>
    <t>Izvor: Fina, Registar godišnjih financijskih izvještaja</t>
  </si>
  <si>
    <t>Ukupni prihodi</t>
  </si>
  <si>
    <t>Izvoz</t>
  </si>
  <si>
    <t>Prosječna mjesečna neto plaća</t>
  </si>
  <si>
    <t>Dobit/gubitak razdoblja 2019.</t>
  </si>
  <si>
    <t>Ekonomič. poslovanja</t>
  </si>
  <si>
    <t>(iznosi u tisućama kuna, indeksi 2019=100,0, prosječne plaće u kunama)</t>
  </si>
  <si>
    <t>Dobit/gubitak razdoblja 2020.</t>
  </si>
  <si>
    <t>Indeks 2020./19.</t>
  </si>
  <si>
    <t>Nominalni rast/pad dobiti/gubitka u odnosu na 2019.</t>
  </si>
  <si>
    <r>
      <t xml:space="preserve">Tablica 1. </t>
    </r>
    <r>
      <rPr>
        <b/>
        <sz val="9"/>
        <color indexed="56"/>
        <rFont val="Arial"/>
        <family val="2"/>
        <charset val="238"/>
      </rPr>
      <t>Rang lista županija prema NETO DOBITI poduzetnika u 2020. g. – broj poduzetnika i zaposlenih, prosječna plaća, ukupni prihodi, izvoz i dobit/gubitak razdoblja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</si>
</sst>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000066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24406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8"/>
      <color theme="4" tint="-0.499984740745262"/>
      <name val="Arial"/>
      <family val="2"/>
      <charset val="238"/>
    </font>
    <font>
      <b/>
      <sz val="8"/>
      <color rgb="FF003366"/>
      <name val="Arial"/>
      <family val="2"/>
      <charset val="238"/>
    </font>
    <font>
      <b/>
      <sz val="9"/>
      <color theme="3" tint="-0.499984740745262"/>
      <name val="Arial"/>
      <family val="2"/>
      <charset val="238"/>
    </font>
    <font>
      <b/>
      <sz val="9"/>
      <color indexed="56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8"/>
      <color rgb="FFFFFFFF"/>
      <name val="Arial"/>
      <family val="2"/>
      <charset val="238"/>
    </font>
    <font>
      <sz val="8"/>
      <color theme="0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7EDF5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medium">
        <color theme="3" tint="0.39991454817346722"/>
      </left>
      <right style="thin">
        <color theme="0" tint="-0.249977111117893"/>
      </right>
      <top style="medium">
        <color theme="3" tint="0.3999145481734672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3" tint="0.39991454817346722"/>
      </top>
      <bottom/>
      <diagonal/>
    </border>
    <border>
      <left style="thin">
        <color theme="0" tint="-0.249977111117893"/>
      </left>
      <right/>
      <top style="medium">
        <color theme="3" tint="0.39991454817346722"/>
      </top>
      <bottom/>
      <diagonal/>
    </border>
    <border>
      <left style="thin">
        <color theme="0"/>
      </left>
      <right style="thin">
        <color theme="0"/>
      </right>
      <top style="medium">
        <color theme="3" tint="0.39991454817346722"/>
      </top>
      <bottom/>
      <diagonal/>
    </border>
    <border>
      <left style="thin">
        <color theme="0"/>
      </left>
      <right/>
      <top style="medium">
        <color theme="3" tint="0.3999145481734672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3" tint="0.39991454817346722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1454817346722"/>
      </top>
      <bottom/>
      <diagonal/>
    </border>
    <border>
      <left/>
      <right style="medium">
        <color theme="3" tint="0.39991454817346722"/>
      </right>
      <top style="medium">
        <color theme="3" tint="0.39991454817346722"/>
      </top>
      <bottom/>
      <diagonal/>
    </border>
    <border>
      <left style="thin">
        <color theme="0" tint="-0.24994659260841701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theme="3" tint="0.39994506668294322"/>
      </left>
      <right style="thin">
        <color theme="0" tint="-0.249977111117893"/>
      </right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0" tint="-0.249977111117893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0"/>
      </left>
      <right style="thin">
        <color theme="0"/>
      </right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0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4506668294322"/>
      </top>
      <bottom style="medium">
        <color theme="3" tint="0.39994506668294322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0" tint="-0.14999847407452621"/>
      </left>
      <right/>
      <top style="medium">
        <color theme="3" tint="0.39994506668294322"/>
      </top>
      <bottom style="medium">
        <color theme="3" tint="0.39994506668294322"/>
      </bottom>
      <diagonal/>
    </border>
  </borders>
  <cellStyleXfs count="4">
    <xf numFmtId="0" fontId="0" fillId="0" borderId="0"/>
    <xf numFmtId="0" fontId="22" fillId="0" borderId="0"/>
    <xf numFmtId="0" fontId="21" fillId="0" borderId="0"/>
    <xf numFmtId="0" fontId="22" fillId="0" borderId="0"/>
  </cellStyleXfs>
  <cellXfs count="171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right" vertical="center"/>
    </xf>
    <xf numFmtId="3" fontId="4" fillId="4" borderId="3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9" fillId="2" borderId="4" xfId="0" applyNumberFormat="1" applyFont="1" applyFill="1" applyBorder="1" applyAlignment="1">
      <alignment horizontal="right" vertical="center"/>
    </xf>
    <xf numFmtId="3" fontId="9" fillId="2" borderId="2" xfId="0" applyNumberFormat="1" applyFont="1" applyFill="1" applyBorder="1" applyAlignment="1">
      <alignment horizontal="right" vertical="center"/>
    </xf>
    <xf numFmtId="3" fontId="10" fillId="7" borderId="2" xfId="0" applyNumberFormat="1" applyFont="1" applyFill="1" applyBorder="1" applyAlignment="1">
      <alignment vertical="center"/>
    </xf>
    <xf numFmtId="3" fontId="10" fillId="7" borderId="2" xfId="0" applyNumberFormat="1" applyFont="1" applyFill="1" applyBorder="1" applyAlignment="1">
      <alignment horizontal="right" vertical="center"/>
    </xf>
    <xf numFmtId="0" fontId="8" fillId="7" borderId="2" xfId="0" applyFont="1" applyFill="1" applyBorder="1" applyAlignment="1">
      <alignment horizontal="center" vertical="center"/>
    </xf>
    <xf numFmtId="165" fontId="8" fillId="7" borderId="2" xfId="0" applyNumberFormat="1" applyFont="1" applyFill="1" applyBorder="1" applyAlignment="1">
      <alignment horizontal="right" vertical="center" wrapText="1"/>
    </xf>
    <xf numFmtId="3" fontId="10" fillId="7" borderId="2" xfId="0" applyNumberFormat="1" applyFont="1" applyFill="1" applyBorder="1" applyAlignment="1">
      <alignment horizontal="right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left" vertical="center"/>
    </xf>
    <xf numFmtId="3" fontId="8" fillId="7" borderId="2" xfId="0" applyNumberFormat="1" applyFont="1" applyFill="1" applyBorder="1" applyAlignment="1">
      <alignment horizontal="right" vertical="center"/>
    </xf>
    <xf numFmtId="3" fontId="8" fillId="7" borderId="2" xfId="0" applyNumberFormat="1" applyFont="1" applyFill="1" applyBorder="1" applyAlignment="1">
      <alignment horizontal="right" vertical="center" wrapText="1"/>
    </xf>
    <xf numFmtId="3" fontId="8" fillId="7" borderId="2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/>
    </xf>
    <xf numFmtId="3" fontId="3" fillId="4" borderId="8" xfId="0" applyNumberFormat="1" applyFont="1" applyFill="1" applyBorder="1" applyAlignment="1">
      <alignment horizontal="right" vertical="center"/>
    </xf>
    <xf numFmtId="3" fontId="4" fillId="4" borderId="8" xfId="0" applyNumberFormat="1" applyFont="1" applyFill="1" applyBorder="1" applyAlignment="1">
      <alignment horizontal="right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vertical="center"/>
    </xf>
    <xf numFmtId="3" fontId="9" fillId="2" borderId="2" xfId="0" applyNumberFormat="1" applyFont="1" applyFill="1" applyBorder="1" applyAlignment="1">
      <alignment horizontal="right" vertical="center" wrapText="1"/>
    </xf>
    <xf numFmtId="164" fontId="3" fillId="2" borderId="10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Border="1" applyAlignment="1">
      <alignment vertical="center"/>
    </xf>
    <xf numFmtId="164" fontId="3" fillId="2" borderId="14" xfId="0" applyNumberFormat="1" applyFont="1" applyFill="1" applyBorder="1" applyAlignment="1">
      <alignment horizontal="right" vertical="center" wrapText="1"/>
    </xf>
    <xf numFmtId="3" fontId="10" fillId="7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0" fontId="11" fillId="8" borderId="8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/>
    </xf>
    <xf numFmtId="3" fontId="5" fillId="4" borderId="17" xfId="0" applyNumberFormat="1" applyFont="1" applyFill="1" applyBorder="1" applyAlignment="1">
      <alignment horizontal="right" vertical="center"/>
    </xf>
    <xf numFmtId="0" fontId="11" fillId="8" borderId="11" xfId="0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right" vertical="center" wrapText="1"/>
    </xf>
    <xf numFmtId="164" fontId="3" fillId="2" borderId="18" xfId="0" applyNumberFormat="1" applyFont="1" applyFill="1" applyBorder="1" applyAlignment="1">
      <alignment horizontal="right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3" fontId="3" fillId="4" borderId="9" xfId="0" applyNumberFormat="1" applyFont="1" applyFill="1" applyBorder="1" applyAlignment="1">
      <alignment horizontal="right" vertical="center"/>
    </xf>
    <xf numFmtId="0" fontId="11" fillId="8" borderId="9" xfId="0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right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3" fontId="9" fillId="0" borderId="9" xfId="0" applyNumberFormat="1" applyFont="1" applyBorder="1" applyAlignment="1">
      <alignment vertical="center"/>
    </xf>
    <xf numFmtId="3" fontId="3" fillId="2" borderId="4" xfId="0" applyNumberFormat="1" applyFont="1" applyFill="1" applyBorder="1" applyAlignment="1">
      <alignment horizontal="right" vertical="center" wrapText="1"/>
    </xf>
    <xf numFmtId="0" fontId="11" fillId="6" borderId="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5" borderId="1" xfId="0" applyFont="1" applyFill="1" applyBorder="1" applyAlignment="1">
      <alignment horizontal="center" vertical="center" textRotation="90" wrapText="1"/>
    </xf>
    <xf numFmtId="0" fontId="18" fillId="5" borderId="1" xfId="0" applyFont="1" applyFill="1" applyBorder="1" applyAlignment="1">
      <alignment horizontal="center" vertical="center" textRotation="90" wrapText="1"/>
    </xf>
    <xf numFmtId="10" fontId="3" fillId="4" borderId="9" xfId="0" applyNumberFormat="1" applyFont="1" applyFill="1" applyBorder="1" applyAlignment="1">
      <alignment horizontal="right" vertical="center" wrapText="1"/>
    </xf>
    <xf numFmtId="10" fontId="3" fillId="4" borderId="5" xfId="0" applyNumberFormat="1" applyFont="1" applyFill="1" applyBorder="1" applyAlignment="1">
      <alignment horizontal="right" vertical="center" wrapText="1"/>
    </xf>
    <xf numFmtId="10" fontId="3" fillId="4" borderId="7" xfId="0" applyNumberFormat="1" applyFont="1" applyFill="1" applyBorder="1" applyAlignment="1">
      <alignment horizontal="right" vertical="center" wrapText="1"/>
    </xf>
    <xf numFmtId="10" fontId="8" fillId="7" borderId="4" xfId="0" applyNumberFormat="1" applyFont="1" applyFill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/>
    </xf>
    <xf numFmtId="0" fontId="1" fillId="5" borderId="20" xfId="0" applyFont="1" applyFill="1" applyBorder="1" applyAlignment="1">
      <alignment horizontal="center" vertical="center" wrapText="1"/>
    </xf>
    <xf numFmtId="3" fontId="20" fillId="7" borderId="2" xfId="0" applyNumberFormat="1" applyFont="1" applyFill="1" applyBorder="1" applyAlignment="1">
      <alignment horizontal="right" vertical="center"/>
    </xf>
    <xf numFmtId="10" fontId="0" fillId="0" borderId="0" xfId="0" applyNumberFormat="1"/>
    <xf numFmtId="3" fontId="5" fillId="2" borderId="2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3" fontId="3" fillId="0" borderId="22" xfId="0" applyNumberFormat="1" applyFont="1" applyBorder="1" applyAlignment="1">
      <alignment horizontal="right" vertical="center"/>
    </xf>
    <xf numFmtId="0" fontId="11" fillId="8" borderId="22" xfId="0" applyFont="1" applyFill="1" applyBorder="1" applyAlignment="1">
      <alignment horizontal="center" vertical="center"/>
    </xf>
    <xf numFmtId="3" fontId="4" fillId="0" borderId="22" xfId="0" applyNumberFormat="1" applyFont="1" applyFill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3" fontId="9" fillId="0" borderId="22" xfId="0" applyNumberFormat="1" applyFont="1" applyBorder="1" applyAlignment="1">
      <alignment vertical="center"/>
    </xf>
    <xf numFmtId="0" fontId="11" fillId="6" borderId="22" xfId="0" applyFont="1" applyFill="1" applyBorder="1" applyAlignment="1">
      <alignment horizontal="center" vertical="center" wrapText="1"/>
    </xf>
    <xf numFmtId="0" fontId="11" fillId="8" borderId="23" xfId="0" applyFont="1" applyFill="1" applyBorder="1" applyAlignment="1">
      <alignment horizontal="center" vertical="center"/>
    </xf>
    <xf numFmtId="10" fontId="3" fillId="4" borderId="24" xfId="0" applyNumberFormat="1" applyFont="1" applyFill="1" applyBorder="1" applyAlignment="1">
      <alignment horizontal="right" vertical="center" wrapText="1"/>
    </xf>
    <xf numFmtId="3" fontId="9" fillId="2" borderId="21" xfId="0" applyNumberFormat="1" applyFont="1" applyFill="1" applyBorder="1" applyAlignment="1">
      <alignment horizontal="right" vertical="center" wrapText="1"/>
    </xf>
    <xf numFmtId="3" fontId="9" fillId="2" borderId="21" xfId="0" applyNumberFormat="1" applyFont="1" applyFill="1" applyBorder="1" applyAlignment="1">
      <alignment horizontal="right" vertical="center"/>
    </xf>
    <xf numFmtId="0" fontId="12" fillId="3" borderId="21" xfId="0" applyFont="1" applyFill="1" applyBorder="1" applyAlignment="1">
      <alignment horizontal="center" vertical="center"/>
    </xf>
    <xf numFmtId="164" fontId="3" fillId="2" borderId="25" xfId="0" applyNumberFormat="1" applyFont="1" applyFill="1" applyBorder="1" applyAlignment="1">
      <alignment horizontal="right" vertical="center" wrapText="1"/>
    </xf>
    <xf numFmtId="164" fontId="3" fillId="2" borderId="26" xfId="0" applyNumberFormat="1" applyFont="1" applyFill="1" applyBorder="1" applyAlignment="1">
      <alignment horizontal="right" vertical="center" wrapText="1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left" vertical="center"/>
    </xf>
    <xf numFmtId="3" fontId="3" fillId="4" borderId="28" xfId="0" applyNumberFormat="1" applyFont="1" applyFill="1" applyBorder="1" applyAlignment="1">
      <alignment horizontal="right" vertical="center"/>
    </xf>
    <xf numFmtId="0" fontId="11" fillId="8" borderId="28" xfId="0" applyFont="1" applyFill="1" applyBorder="1" applyAlignment="1">
      <alignment horizontal="center" vertical="center"/>
    </xf>
    <xf numFmtId="3" fontId="4" fillId="4" borderId="28" xfId="0" applyNumberFormat="1" applyFont="1" applyFill="1" applyBorder="1" applyAlignment="1">
      <alignment horizontal="right" vertical="center" wrapText="1"/>
    </xf>
    <xf numFmtId="3" fontId="3" fillId="4" borderId="28" xfId="0" applyNumberFormat="1" applyFont="1" applyFill="1" applyBorder="1" applyAlignment="1">
      <alignment horizontal="center" vertical="center" wrapText="1"/>
    </xf>
    <xf numFmtId="3" fontId="9" fillId="0" borderId="28" xfId="0" applyNumberFormat="1" applyFont="1" applyBorder="1" applyAlignment="1">
      <alignment vertical="center"/>
    </xf>
    <xf numFmtId="0" fontId="11" fillId="8" borderId="29" xfId="0" applyFont="1" applyFill="1" applyBorder="1" applyAlignment="1">
      <alignment horizontal="center" vertical="center"/>
    </xf>
    <xf numFmtId="3" fontId="6" fillId="2" borderId="30" xfId="0" applyNumberFormat="1" applyFont="1" applyFill="1" applyBorder="1" applyAlignment="1">
      <alignment horizontal="right" vertical="center" wrapText="1"/>
    </xf>
    <xf numFmtId="3" fontId="9" fillId="2" borderId="30" xfId="0" applyNumberFormat="1" applyFont="1" applyFill="1" applyBorder="1" applyAlignment="1">
      <alignment horizontal="right" vertical="center"/>
    </xf>
    <xf numFmtId="0" fontId="12" fillId="3" borderId="30" xfId="0" applyFont="1" applyFill="1" applyBorder="1" applyAlignment="1">
      <alignment horizontal="center" vertical="center"/>
    </xf>
    <xf numFmtId="164" fontId="3" fillId="2" borderId="31" xfId="0" applyNumberFormat="1" applyFont="1" applyFill="1" applyBorder="1" applyAlignment="1">
      <alignment horizontal="right" vertical="center" wrapText="1"/>
    </xf>
    <xf numFmtId="10" fontId="3" fillId="4" borderId="32" xfId="0" applyNumberFormat="1" applyFont="1" applyFill="1" applyBorder="1" applyAlignment="1">
      <alignment horizontal="right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3" fontId="3" fillId="0" borderId="36" xfId="0" applyNumberFormat="1" applyFont="1" applyBorder="1" applyAlignment="1">
      <alignment horizontal="right" vertical="center"/>
    </xf>
    <xf numFmtId="0" fontId="11" fillId="8" borderId="36" xfId="0" applyFont="1" applyFill="1" applyBorder="1" applyAlignment="1">
      <alignment horizontal="center" vertical="center"/>
    </xf>
    <xf numFmtId="3" fontId="4" fillId="0" borderId="36" xfId="0" applyNumberFormat="1" applyFont="1" applyBorder="1" applyAlignment="1">
      <alignment horizontal="right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3" fontId="9" fillId="0" borderId="36" xfId="0" applyNumberFormat="1" applyFont="1" applyBorder="1" applyAlignment="1">
      <alignment vertical="center"/>
    </xf>
    <xf numFmtId="0" fontId="11" fillId="8" borderId="37" xfId="0" applyFont="1" applyFill="1" applyBorder="1" applyAlignment="1">
      <alignment horizontal="center" vertical="center"/>
    </xf>
    <xf numFmtId="3" fontId="6" fillId="2" borderId="38" xfId="0" applyNumberFormat="1" applyFont="1" applyFill="1" applyBorder="1" applyAlignment="1">
      <alignment horizontal="right" vertical="center" wrapText="1"/>
    </xf>
    <xf numFmtId="3" fontId="9" fillId="2" borderId="38" xfId="0" applyNumberFormat="1" applyFont="1" applyFill="1" applyBorder="1" applyAlignment="1">
      <alignment horizontal="right" vertical="center"/>
    </xf>
    <xf numFmtId="0" fontId="12" fillId="3" borderId="38" xfId="0" applyFont="1" applyFill="1" applyBorder="1" applyAlignment="1">
      <alignment horizontal="center" vertical="center"/>
    </xf>
    <xf numFmtId="164" fontId="3" fillId="2" borderId="39" xfId="0" applyNumberFormat="1" applyFont="1" applyFill="1" applyBorder="1" applyAlignment="1">
      <alignment horizontal="right" vertical="center" wrapText="1"/>
    </xf>
    <xf numFmtId="10" fontId="3" fillId="4" borderId="40" xfId="0" applyNumberFormat="1" applyFont="1" applyFill="1" applyBorder="1" applyAlignment="1">
      <alignment horizontal="right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left" vertical="center"/>
    </xf>
    <xf numFmtId="3" fontId="3" fillId="4" borderId="43" xfId="0" applyNumberFormat="1" applyFont="1" applyFill="1" applyBorder="1" applyAlignment="1">
      <alignment horizontal="right" vertical="center"/>
    </xf>
    <xf numFmtId="0" fontId="11" fillId="8" borderId="43" xfId="0" applyFont="1" applyFill="1" applyBorder="1" applyAlignment="1">
      <alignment horizontal="center" vertical="center"/>
    </xf>
    <xf numFmtId="3" fontId="4" fillId="4" borderId="43" xfId="0" applyNumberFormat="1" applyFont="1" applyFill="1" applyBorder="1" applyAlignment="1">
      <alignment horizontal="right" vertical="center" wrapText="1"/>
    </xf>
    <xf numFmtId="3" fontId="3" fillId="4" borderId="43" xfId="0" applyNumberFormat="1" applyFont="1" applyFill="1" applyBorder="1" applyAlignment="1">
      <alignment horizontal="center" vertical="center" wrapText="1"/>
    </xf>
    <xf numFmtId="3" fontId="9" fillId="0" borderId="43" xfId="0" applyNumberFormat="1" applyFont="1" applyBorder="1" applyAlignment="1">
      <alignment vertical="center"/>
    </xf>
    <xf numFmtId="0" fontId="11" fillId="8" borderId="44" xfId="0" applyFont="1" applyFill="1" applyBorder="1" applyAlignment="1">
      <alignment horizontal="center" vertical="center"/>
    </xf>
    <xf numFmtId="3" fontId="9" fillId="2" borderId="45" xfId="0" applyNumberFormat="1" applyFont="1" applyFill="1" applyBorder="1" applyAlignment="1">
      <alignment horizontal="right" vertical="center" wrapText="1"/>
    </xf>
    <xf numFmtId="3" fontId="9" fillId="2" borderId="45" xfId="0" applyNumberFormat="1" applyFont="1" applyFill="1" applyBorder="1" applyAlignment="1">
      <alignment horizontal="right" vertical="center"/>
    </xf>
    <xf numFmtId="0" fontId="12" fillId="3" borderId="45" xfId="0" applyFont="1" applyFill="1" applyBorder="1" applyAlignment="1">
      <alignment horizontal="center" vertical="center"/>
    </xf>
    <xf numFmtId="164" fontId="3" fillId="2" borderId="46" xfId="0" applyNumberFormat="1" applyFont="1" applyFill="1" applyBorder="1" applyAlignment="1">
      <alignment horizontal="right" vertical="center" wrapText="1"/>
    </xf>
    <xf numFmtId="10" fontId="3" fillId="4" borderId="47" xfId="0" applyNumberFormat="1" applyFont="1" applyFill="1" applyBorder="1" applyAlignment="1">
      <alignment horizontal="right" vertical="center" wrapText="1"/>
    </xf>
    <xf numFmtId="0" fontId="11" fillId="6" borderId="48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/>
    </xf>
    <xf numFmtId="3" fontId="3" fillId="0" borderId="43" xfId="0" applyNumberFormat="1" applyFont="1" applyBorder="1" applyAlignment="1">
      <alignment horizontal="right" vertical="center"/>
    </xf>
    <xf numFmtId="3" fontId="4" fillId="0" borderId="43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center" vertical="center" wrapText="1"/>
    </xf>
    <xf numFmtId="10" fontId="3" fillId="4" borderId="50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5" fillId="0" borderId="22" xfId="0" applyNumberFormat="1" applyFont="1" applyFill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3" fontId="9" fillId="0" borderId="16" xfId="0" applyNumberFormat="1" applyFont="1" applyFill="1" applyBorder="1" applyAlignment="1">
      <alignment horizontal="right" vertical="center"/>
    </xf>
    <xf numFmtId="3" fontId="9" fillId="0" borderId="17" xfId="0" applyNumberFormat="1" applyFont="1" applyFill="1" applyBorder="1" applyAlignment="1">
      <alignment horizontal="right" vertical="center"/>
    </xf>
    <xf numFmtId="3" fontId="9" fillId="0" borderId="34" xfId="0" applyNumberFormat="1" applyFont="1" applyFill="1" applyBorder="1" applyAlignment="1">
      <alignment horizontal="right" vertical="center"/>
    </xf>
    <xf numFmtId="3" fontId="9" fillId="0" borderId="49" xfId="0" applyNumberFormat="1" applyFont="1" applyFill="1" applyBorder="1" applyAlignment="1">
      <alignment horizontal="right" vertical="center"/>
    </xf>
    <xf numFmtId="3" fontId="9" fillId="0" borderId="41" xfId="0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</cellXfs>
  <cellStyles count="4">
    <cellStyle name="Normalno" xfId="0" builtinId="0"/>
    <cellStyle name="Normalno 2" xfId="1"/>
    <cellStyle name="Normalno 3" xfId="2"/>
    <cellStyle name="Normalno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76200</xdr:rowOff>
    </xdr:from>
    <xdr:to>
      <xdr:col>1</xdr:col>
      <xdr:colOff>1133475</xdr:colOff>
      <xdr:row>1</xdr:row>
      <xdr:rowOff>161925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6200"/>
          <a:ext cx="1304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8"/>
  <sheetViews>
    <sheetView tabSelected="1" workbookViewId="0">
      <selection activeCell="A4" sqref="A4"/>
    </sheetView>
  </sheetViews>
  <sheetFormatPr defaultRowHeight="15" x14ac:dyDescent="0.25"/>
  <cols>
    <col min="1" max="1" width="4.7109375" customWidth="1"/>
    <col min="2" max="2" width="21.85546875" customWidth="1"/>
    <col min="3" max="3" width="10.7109375" bestFit="1" customWidth="1"/>
    <col min="4" max="4" width="3" bestFit="1" customWidth="1"/>
    <col min="5" max="5" width="9.5703125" bestFit="1" customWidth="1"/>
    <col min="6" max="6" width="3" customWidth="1"/>
    <col min="7" max="7" width="10.85546875" customWidth="1"/>
    <col min="8" max="8" width="3" bestFit="1" customWidth="1"/>
    <col min="9" max="9" width="10.85546875" bestFit="1" customWidth="1"/>
    <col min="10" max="10" width="3" bestFit="1" customWidth="1"/>
    <col min="11" max="11" width="10.85546875" bestFit="1" customWidth="1"/>
    <col min="12" max="12" width="3" bestFit="1" customWidth="1"/>
    <col min="13" max="13" width="11.28515625" customWidth="1"/>
    <col min="14" max="14" width="11" customWidth="1"/>
    <col min="15" max="15" width="3" bestFit="1" customWidth="1"/>
    <col min="16" max="16" width="7.42578125" bestFit="1" customWidth="1"/>
    <col min="17" max="17" width="9.7109375" customWidth="1"/>
    <col min="18" max="18" width="3" bestFit="1" customWidth="1"/>
    <col min="19" max="19" width="16.140625" customWidth="1"/>
  </cols>
  <sheetData>
    <row r="3" spans="1:19" x14ac:dyDescent="0.25">
      <c r="A3" s="82" t="s">
        <v>38</v>
      </c>
      <c r="O3" s="83"/>
      <c r="P3" s="83"/>
      <c r="Q3" s="83"/>
      <c r="R3" s="83"/>
    </row>
    <row r="4" spans="1:19" x14ac:dyDescent="0.25">
      <c r="A4" s="82"/>
      <c r="N4" s="91" t="s">
        <v>34</v>
      </c>
      <c r="O4" s="83"/>
      <c r="P4" s="83"/>
      <c r="Q4" s="83"/>
      <c r="R4" s="83"/>
    </row>
    <row r="5" spans="1:19" ht="34.5" customHeight="1" x14ac:dyDescent="0.25">
      <c r="A5" s="55" t="s">
        <v>0</v>
      </c>
      <c r="B5" s="56" t="s">
        <v>1</v>
      </c>
      <c r="C5" s="56" t="s">
        <v>2</v>
      </c>
      <c r="D5" s="85" t="s">
        <v>3</v>
      </c>
      <c r="E5" s="57" t="s">
        <v>4</v>
      </c>
      <c r="F5" s="85" t="s">
        <v>3</v>
      </c>
      <c r="G5" s="56" t="s">
        <v>31</v>
      </c>
      <c r="H5" s="85" t="s">
        <v>3</v>
      </c>
      <c r="I5" s="56" t="s">
        <v>29</v>
      </c>
      <c r="J5" s="85" t="s">
        <v>3</v>
      </c>
      <c r="K5" s="58" t="s">
        <v>30</v>
      </c>
      <c r="L5" s="85" t="s">
        <v>3</v>
      </c>
      <c r="M5" s="56" t="s">
        <v>32</v>
      </c>
      <c r="N5" s="56" t="s">
        <v>35</v>
      </c>
      <c r="O5" s="86" t="s">
        <v>3</v>
      </c>
      <c r="P5" s="56" t="s">
        <v>36</v>
      </c>
      <c r="Q5" s="98" t="s">
        <v>33</v>
      </c>
      <c r="R5" s="86" t="s">
        <v>3</v>
      </c>
      <c r="S5" s="92" t="s">
        <v>37</v>
      </c>
    </row>
    <row r="6" spans="1:19" x14ac:dyDescent="0.25">
      <c r="A6" s="99">
        <v>21</v>
      </c>
      <c r="B6" s="100" t="s">
        <v>5</v>
      </c>
      <c r="C6" s="101">
        <v>46347</v>
      </c>
      <c r="D6" s="102">
        <v>1</v>
      </c>
      <c r="E6" s="103">
        <v>369080</v>
      </c>
      <c r="F6" s="102">
        <v>1</v>
      </c>
      <c r="G6" s="104">
        <v>6902.8902338246453</v>
      </c>
      <c r="H6" s="102">
        <v>1</v>
      </c>
      <c r="I6" s="101">
        <v>368993687.82099998</v>
      </c>
      <c r="J6" s="102">
        <v>1</v>
      </c>
      <c r="K6" s="105">
        <v>54054297.097000003</v>
      </c>
      <c r="L6" s="107">
        <v>1</v>
      </c>
      <c r="M6" s="109">
        <v>18760634.989</v>
      </c>
      <c r="N6" s="110">
        <v>12190758.687999999</v>
      </c>
      <c r="O6" s="111">
        <v>1</v>
      </c>
      <c r="P6" s="112">
        <v>64.980522754948637</v>
      </c>
      <c r="Q6" s="108">
        <v>1.0431999999999999</v>
      </c>
      <c r="R6" s="106">
        <v>11</v>
      </c>
      <c r="S6" s="163">
        <f t="shared" ref="S6:S27" si="0">N6-M6</f>
        <v>-6569876.3010000009</v>
      </c>
    </row>
    <row r="7" spans="1:19" x14ac:dyDescent="0.25">
      <c r="A7" s="73">
        <v>1</v>
      </c>
      <c r="B7" s="74" t="s">
        <v>9</v>
      </c>
      <c r="C7" s="75">
        <v>9258</v>
      </c>
      <c r="D7" s="76">
        <v>5</v>
      </c>
      <c r="E7" s="77">
        <v>63044</v>
      </c>
      <c r="F7" s="76">
        <v>3</v>
      </c>
      <c r="G7" s="78">
        <v>6143.7094476344564</v>
      </c>
      <c r="H7" s="76">
        <v>2</v>
      </c>
      <c r="I7" s="75">
        <v>56872606.982000001</v>
      </c>
      <c r="J7" s="76">
        <v>2</v>
      </c>
      <c r="K7" s="79">
        <v>10471712.184</v>
      </c>
      <c r="L7" s="63">
        <v>2</v>
      </c>
      <c r="M7" s="80">
        <v>2138157.2930000001</v>
      </c>
      <c r="N7" s="9">
        <v>2131758.1320000002</v>
      </c>
      <c r="O7" s="20">
        <v>2</v>
      </c>
      <c r="P7" s="113">
        <v>99.700716078234748</v>
      </c>
      <c r="Q7" s="87">
        <v>1.0486</v>
      </c>
      <c r="R7" s="81">
        <v>9</v>
      </c>
      <c r="S7" s="164">
        <f t="shared" si="0"/>
        <v>-6399.1609999998473</v>
      </c>
    </row>
    <row r="8" spans="1:19" x14ac:dyDescent="0.25">
      <c r="A8" s="38">
        <v>14</v>
      </c>
      <c r="B8" s="39" t="s">
        <v>12</v>
      </c>
      <c r="C8" s="40">
        <v>5869</v>
      </c>
      <c r="D8" s="60">
        <v>6</v>
      </c>
      <c r="E8" s="41">
        <v>42579</v>
      </c>
      <c r="F8" s="60">
        <v>7</v>
      </c>
      <c r="G8" s="42">
        <v>5071.8926994527819</v>
      </c>
      <c r="H8" s="60">
        <v>15</v>
      </c>
      <c r="I8" s="40">
        <v>28598806.868999999</v>
      </c>
      <c r="J8" s="60">
        <v>6</v>
      </c>
      <c r="K8" s="49">
        <v>5672093.1660000002</v>
      </c>
      <c r="L8" s="64">
        <v>8</v>
      </c>
      <c r="M8" s="50">
        <v>769370.22499999998</v>
      </c>
      <c r="N8" s="10">
        <v>1282768.091</v>
      </c>
      <c r="O8" s="19">
        <v>3</v>
      </c>
      <c r="P8" s="51">
        <v>166.72962499945979</v>
      </c>
      <c r="Q8" s="88">
        <v>1.0569999999999999</v>
      </c>
      <c r="R8" s="66">
        <v>5</v>
      </c>
      <c r="S8" s="165">
        <f t="shared" si="0"/>
        <v>513397.86600000004</v>
      </c>
    </row>
    <row r="9" spans="1:19" ht="15.75" thickBot="1" x14ac:dyDescent="0.3">
      <c r="A9" s="21">
        <v>5</v>
      </c>
      <c r="B9" s="22" t="s">
        <v>11</v>
      </c>
      <c r="C9" s="23">
        <v>4276</v>
      </c>
      <c r="D9" s="62">
        <v>9</v>
      </c>
      <c r="E9" s="24">
        <v>43889</v>
      </c>
      <c r="F9" s="62">
        <v>6</v>
      </c>
      <c r="G9" s="25">
        <v>5257.2631828780186</v>
      </c>
      <c r="H9" s="62">
        <v>13</v>
      </c>
      <c r="I9" s="23">
        <v>27450239.377999999</v>
      </c>
      <c r="J9" s="62">
        <v>7</v>
      </c>
      <c r="K9" s="52">
        <v>9238117.5270000007</v>
      </c>
      <c r="L9" s="65">
        <v>4</v>
      </c>
      <c r="M9" s="59">
        <v>1025164.68</v>
      </c>
      <c r="N9" s="26">
        <v>1253436.0060000001</v>
      </c>
      <c r="O9" s="27">
        <v>4</v>
      </c>
      <c r="P9" s="53">
        <v>122.26679580884507</v>
      </c>
      <c r="Q9" s="89">
        <v>1.0548</v>
      </c>
      <c r="R9" s="97">
        <v>7</v>
      </c>
      <c r="S9" s="166">
        <f t="shared" si="0"/>
        <v>228271.326</v>
      </c>
    </row>
    <row r="10" spans="1:19" ht="15.75" thickBot="1" x14ac:dyDescent="0.3">
      <c r="A10" s="114">
        <v>20</v>
      </c>
      <c r="B10" s="115" t="s">
        <v>13</v>
      </c>
      <c r="C10" s="116">
        <v>3547</v>
      </c>
      <c r="D10" s="117">
        <v>10</v>
      </c>
      <c r="E10" s="118">
        <v>28768</v>
      </c>
      <c r="F10" s="117">
        <v>8</v>
      </c>
      <c r="G10" s="119">
        <v>5263.539056706526</v>
      </c>
      <c r="H10" s="117">
        <v>12</v>
      </c>
      <c r="I10" s="116">
        <v>16181758.720000001</v>
      </c>
      <c r="J10" s="117">
        <v>9</v>
      </c>
      <c r="K10" s="120">
        <v>5411147.0800000001</v>
      </c>
      <c r="L10" s="121">
        <v>9</v>
      </c>
      <c r="M10" s="122">
        <v>687027.52</v>
      </c>
      <c r="N10" s="123">
        <v>864236.56799999997</v>
      </c>
      <c r="O10" s="124">
        <v>5</v>
      </c>
      <c r="P10" s="125">
        <v>125.79358800648916</v>
      </c>
      <c r="Q10" s="126">
        <v>1.0650999999999999</v>
      </c>
      <c r="R10" s="127">
        <v>3</v>
      </c>
      <c r="S10" s="167">
        <f t="shared" si="0"/>
        <v>177209.04799999995</v>
      </c>
    </row>
    <row r="11" spans="1:19" ht="15.75" thickBot="1" x14ac:dyDescent="0.3">
      <c r="A11" s="142">
        <v>2</v>
      </c>
      <c r="B11" s="143" t="s">
        <v>16</v>
      </c>
      <c r="C11" s="144">
        <v>2459</v>
      </c>
      <c r="D11" s="145">
        <v>12</v>
      </c>
      <c r="E11" s="146">
        <v>21356</v>
      </c>
      <c r="F11" s="145">
        <v>10</v>
      </c>
      <c r="G11" s="147">
        <v>5325.3409853593057</v>
      </c>
      <c r="H11" s="145">
        <v>10</v>
      </c>
      <c r="I11" s="144">
        <v>13181546.477</v>
      </c>
      <c r="J11" s="145">
        <v>11</v>
      </c>
      <c r="K11" s="148">
        <v>3870084.4709999999</v>
      </c>
      <c r="L11" s="149">
        <v>10</v>
      </c>
      <c r="M11" s="150">
        <v>714996.152</v>
      </c>
      <c r="N11" s="151">
        <v>719361.55099999998</v>
      </c>
      <c r="O11" s="152">
        <v>6</v>
      </c>
      <c r="P11" s="153">
        <v>100.61054860054688</v>
      </c>
      <c r="Q11" s="154">
        <v>1.0669999999999999</v>
      </c>
      <c r="R11" s="155">
        <v>2</v>
      </c>
      <c r="S11" s="168">
        <f t="shared" si="0"/>
        <v>4365.3989999999758</v>
      </c>
    </row>
    <row r="12" spans="1:19" ht="15.75" thickBot="1" x14ac:dyDescent="0.3">
      <c r="A12" s="128">
        <v>16</v>
      </c>
      <c r="B12" s="129" t="s">
        <v>17</v>
      </c>
      <c r="C12" s="130">
        <v>2273</v>
      </c>
      <c r="D12" s="131">
        <v>15</v>
      </c>
      <c r="E12" s="132">
        <v>20063</v>
      </c>
      <c r="F12" s="131">
        <v>11</v>
      </c>
      <c r="G12" s="133">
        <v>4748.676224060875</v>
      </c>
      <c r="H12" s="131">
        <v>18</v>
      </c>
      <c r="I12" s="130">
        <v>22749603.918000001</v>
      </c>
      <c r="J12" s="131">
        <v>8</v>
      </c>
      <c r="K12" s="134">
        <v>9239358.3859999999</v>
      </c>
      <c r="L12" s="135">
        <v>3</v>
      </c>
      <c r="M12" s="136">
        <v>611553.33499999996</v>
      </c>
      <c r="N12" s="137">
        <v>655451.78500000003</v>
      </c>
      <c r="O12" s="138">
        <v>7</v>
      </c>
      <c r="P12" s="139">
        <v>107.17818830960999</v>
      </c>
      <c r="Q12" s="140">
        <v>1.0363</v>
      </c>
      <c r="R12" s="141">
        <v>12</v>
      </c>
      <c r="S12" s="169">
        <f t="shared" si="0"/>
        <v>43898.45000000007</v>
      </c>
    </row>
    <row r="13" spans="1:19" ht="15.75" thickBot="1" x14ac:dyDescent="0.3">
      <c r="A13" s="156">
        <v>3</v>
      </c>
      <c r="B13" s="157" t="s">
        <v>21</v>
      </c>
      <c r="C13" s="158">
        <v>2325</v>
      </c>
      <c r="D13" s="145">
        <v>14</v>
      </c>
      <c r="E13" s="159">
        <v>19938</v>
      </c>
      <c r="F13" s="145">
        <v>12</v>
      </c>
      <c r="G13" s="160">
        <v>4590.0444419366704</v>
      </c>
      <c r="H13" s="145">
        <v>20</v>
      </c>
      <c r="I13" s="158">
        <v>10807000.477</v>
      </c>
      <c r="J13" s="145">
        <v>14</v>
      </c>
      <c r="K13" s="148">
        <v>3081838.0929999999</v>
      </c>
      <c r="L13" s="149">
        <v>14</v>
      </c>
      <c r="M13" s="150">
        <v>373325.52299999999</v>
      </c>
      <c r="N13" s="151">
        <v>634700.15099999995</v>
      </c>
      <c r="O13" s="152">
        <v>8</v>
      </c>
      <c r="P13" s="153">
        <v>170.01252577097441</v>
      </c>
      <c r="Q13" s="161">
        <v>1.0698000000000001</v>
      </c>
      <c r="R13" s="155">
        <v>1</v>
      </c>
      <c r="S13" s="168">
        <f t="shared" si="0"/>
        <v>261374.62799999997</v>
      </c>
    </row>
    <row r="14" spans="1:19" x14ac:dyDescent="0.25">
      <c r="A14" s="28">
        <v>17</v>
      </c>
      <c r="B14" s="29" t="s">
        <v>7</v>
      </c>
      <c r="C14" s="30">
        <v>15308</v>
      </c>
      <c r="D14" s="60">
        <v>2</v>
      </c>
      <c r="E14" s="31">
        <v>79085</v>
      </c>
      <c r="F14" s="60">
        <v>2</v>
      </c>
      <c r="G14" s="32">
        <v>5150.4964141956962</v>
      </c>
      <c r="H14" s="60">
        <v>14</v>
      </c>
      <c r="I14" s="30">
        <v>48523493.399999999</v>
      </c>
      <c r="J14" s="60">
        <v>3</v>
      </c>
      <c r="K14" s="49">
        <v>6466924.3679999998</v>
      </c>
      <c r="L14" s="69">
        <v>7</v>
      </c>
      <c r="M14" s="70">
        <v>782527.98</v>
      </c>
      <c r="N14" s="9">
        <v>571296.10800000001</v>
      </c>
      <c r="O14" s="20">
        <v>9</v>
      </c>
      <c r="P14" s="71">
        <v>73.006476777993285</v>
      </c>
      <c r="Q14" s="87">
        <v>1.0212000000000001</v>
      </c>
      <c r="R14" s="72">
        <v>15</v>
      </c>
      <c r="S14" s="170">
        <f t="shared" si="0"/>
        <v>-211231.87199999997</v>
      </c>
    </row>
    <row r="15" spans="1:19" x14ac:dyDescent="0.25">
      <c r="A15" s="1">
        <v>6</v>
      </c>
      <c r="B15" s="2" t="s">
        <v>19</v>
      </c>
      <c r="C15" s="3">
        <v>2020</v>
      </c>
      <c r="D15" s="61">
        <v>18</v>
      </c>
      <c r="E15" s="8">
        <v>18057</v>
      </c>
      <c r="F15" s="61">
        <v>15</v>
      </c>
      <c r="G15" s="17">
        <v>5887.899415739048</v>
      </c>
      <c r="H15" s="61">
        <v>3</v>
      </c>
      <c r="I15" s="3">
        <v>12734140.499</v>
      </c>
      <c r="J15" s="61">
        <v>12</v>
      </c>
      <c r="K15" s="47">
        <v>3415322.7340000002</v>
      </c>
      <c r="L15" s="64">
        <v>13</v>
      </c>
      <c r="M15" s="18">
        <v>440661.54200000002</v>
      </c>
      <c r="N15" s="10">
        <v>561763.848</v>
      </c>
      <c r="O15" s="19">
        <v>10</v>
      </c>
      <c r="P15" s="51">
        <v>127.48193215372537</v>
      </c>
      <c r="Q15" s="88">
        <v>1.0562</v>
      </c>
      <c r="R15" s="66">
        <v>6</v>
      </c>
      <c r="S15" s="165">
        <f t="shared" si="0"/>
        <v>121102.30599999998</v>
      </c>
    </row>
    <row r="16" spans="1:19" x14ac:dyDescent="0.25">
      <c r="A16" s="1">
        <v>4</v>
      </c>
      <c r="B16" s="2" t="s">
        <v>20</v>
      </c>
      <c r="C16" s="3">
        <v>2417</v>
      </c>
      <c r="D16" s="61">
        <v>13</v>
      </c>
      <c r="E16" s="8">
        <v>17749</v>
      </c>
      <c r="F16" s="61">
        <v>16</v>
      </c>
      <c r="G16" s="17">
        <v>5663.360156440739</v>
      </c>
      <c r="H16" s="61">
        <v>5</v>
      </c>
      <c r="I16" s="3">
        <v>10759002.789000001</v>
      </c>
      <c r="J16" s="61">
        <v>15</v>
      </c>
      <c r="K16" s="47">
        <v>2605674.4449999998</v>
      </c>
      <c r="L16" s="64">
        <v>15</v>
      </c>
      <c r="M16" s="50">
        <v>368218.14299999998</v>
      </c>
      <c r="N16" s="10">
        <v>474516.41899999999</v>
      </c>
      <c r="O16" s="19">
        <v>11</v>
      </c>
      <c r="P16" s="51">
        <v>128.86828854601006</v>
      </c>
      <c r="Q16" s="88">
        <v>1.0607</v>
      </c>
      <c r="R16" s="66">
        <v>4</v>
      </c>
      <c r="S16" s="165">
        <f t="shared" si="0"/>
        <v>106298.27600000001</v>
      </c>
    </row>
    <row r="17" spans="1:19" x14ac:dyDescent="0.25">
      <c r="A17" s="4">
        <v>12</v>
      </c>
      <c r="B17" s="5" t="s">
        <v>18</v>
      </c>
      <c r="C17" s="6">
        <v>2151</v>
      </c>
      <c r="D17" s="61">
        <v>17</v>
      </c>
      <c r="E17" s="7">
        <v>18883</v>
      </c>
      <c r="F17" s="61">
        <v>14</v>
      </c>
      <c r="G17" s="16">
        <v>5325.8951393669786</v>
      </c>
      <c r="H17" s="61">
        <v>9</v>
      </c>
      <c r="I17" s="6">
        <v>10865048.342</v>
      </c>
      <c r="J17" s="61">
        <v>13</v>
      </c>
      <c r="K17" s="47">
        <v>3480258.3160000001</v>
      </c>
      <c r="L17" s="64">
        <v>11</v>
      </c>
      <c r="M17" s="50">
        <v>274313.7</v>
      </c>
      <c r="N17" s="10">
        <v>360806.30200000003</v>
      </c>
      <c r="O17" s="19">
        <v>12</v>
      </c>
      <c r="P17" s="51">
        <v>131.53054404501123</v>
      </c>
      <c r="Q17" s="88">
        <v>1.0448999999999999</v>
      </c>
      <c r="R17" s="66">
        <v>10</v>
      </c>
      <c r="S17" s="165">
        <f t="shared" si="0"/>
        <v>86492.602000000014</v>
      </c>
    </row>
    <row r="18" spans="1:19" x14ac:dyDescent="0.25">
      <c r="A18" s="1">
        <v>8</v>
      </c>
      <c r="B18" s="2" t="s">
        <v>8</v>
      </c>
      <c r="C18" s="3">
        <v>11461</v>
      </c>
      <c r="D18" s="61">
        <v>3</v>
      </c>
      <c r="E18" s="8">
        <v>61359</v>
      </c>
      <c r="F18" s="61">
        <v>4</v>
      </c>
      <c r="G18" s="17">
        <v>5729.5432332665141</v>
      </c>
      <c r="H18" s="61">
        <v>4</v>
      </c>
      <c r="I18" s="3">
        <v>37549540.733000003</v>
      </c>
      <c r="J18" s="61">
        <v>4</v>
      </c>
      <c r="K18" s="47">
        <v>7131688.71</v>
      </c>
      <c r="L18" s="64">
        <v>6</v>
      </c>
      <c r="M18" s="18">
        <v>1186401.9380000001</v>
      </c>
      <c r="N18" s="10">
        <v>335804.65100000001</v>
      </c>
      <c r="O18" s="19">
        <v>13</v>
      </c>
      <c r="P18" s="51">
        <v>28.304459074475989</v>
      </c>
      <c r="Q18" s="88">
        <v>1.0158</v>
      </c>
      <c r="R18" s="66">
        <v>16</v>
      </c>
      <c r="S18" s="170">
        <f t="shared" si="0"/>
        <v>-850597.28700000001</v>
      </c>
    </row>
    <row r="19" spans="1:19" x14ac:dyDescent="0.25">
      <c r="A19" s="1">
        <v>11</v>
      </c>
      <c r="B19" s="2" t="s">
        <v>25</v>
      </c>
      <c r="C19" s="3">
        <v>979</v>
      </c>
      <c r="D19" s="61">
        <v>20</v>
      </c>
      <c r="E19" s="8">
        <v>8567</v>
      </c>
      <c r="F19" s="61">
        <v>20</v>
      </c>
      <c r="G19" s="17">
        <v>4997.7460993735649</v>
      </c>
      <c r="H19" s="61">
        <v>16</v>
      </c>
      <c r="I19" s="3">
        <v>4794585.6189999999</v>
      </c>
      <c r="J19" s="61">
        <v>20</v>
      </c>
      <c r="K19" s="47">
        <v>1138203.834</v>
      </c>
      <c r="L19" s="64">
        <v>17</v>
      </c>
      <c r="M19" s="18">
        <v>155227.31</v>
      </c>
      <c r="N19" s="10">
        <v>188611.92199999999</v>
      </c>
      <c r="O19" s="19">
        <v>14</v>
      </c>
      <c r="P19" s="51">
        <v>121.50691911107651</v>
      </c>
      <c r="Q19" s="88">
        <v>1.0494000000000001</v>
      </c>
      <c r="R19" s="66">
        <v>8</v>
      </c>
      <c r="S19" s="165">
        <f t="shared" si="0"/>
        <v>33384.611999999994</v>
      </c>
    </row>
    <row r="20" spans="1:19" x14ac:dyDescent="0.25">
      <c r="A20" s="1">
        <v>7</v>
      </c>
      <c r="B20" s="2" t="s">
        <v>22</v>
      </c>
      <c r="C20" s="3">
        <v>2260</v>
      </c>
      <c r="D20" s="61">
        <v>16</v>
      </c>
      <c r="E20" s="8">
        <v>15199</v>
      </c>
      <c r="F20" s="61">
        <v>17</v>
      </c>
      <c r="G20" s="17">
        <v>4706.1480689519049</v>
      </c>
      <c r="H20" s="61">
        <v>19</v>
      </c>
      <c r="I20" s="3">
        <v>8177169.335</v>
      </c>
      <c r="J20" s="61">
        <v>16</v>
      </c>
      <c r="K20" s="47">
        <v>1303581.1159999999</v>
      </c>
      <c r="L20" s="64">
        <v>16</v>
      </c>
      <c r="M20" s="18">
        <v>125165.311</v>
      </c>
      <c r="N20" s="10">
        <v>187973.611</v>
      </c>
      <c r="O20" s="19">
        <v>15</v>
      </c>
      <c r="P20" s="51">
        <v>150.1802771855854</v>
      </c>
      <c r="Q20" s="88">
        <v>1.0308999999999999</v>
      </c>
      <c r="R20" s="66">
        <v>13</v>
      </c>
      <c r="S20" s="165">
        <f t="shared" si="0"/>
        <v>62808.3</v>
      </c>
    </row>
    <row r="21" spans="1:19" x14ac:dyDescent="0.25">
      <c r="A21" s="1">
        <v>10</v>
      </c>
      <c r="B21" s="2" t="s">
        <v>24</v>
      </c>
      <c r="C21" s="3">
        <v>1222</v>
      </c>
      <c r="D21" s="61">
        <v>19</v>
      </c>
      <c r="E21" s="8">
        <v>9105</v>
      </c>
      <c r="F21" s="61">
        <v>19</v>
      </c>
      <c r="G21" s="17">
        <v>4542.2847977301853</v>
      </c>
      <c r="H21" s="61">
        <v>21</v>
      </c>
      <c r="I21" s="3">
        <v>4799314.7359999996</v>
      </c>
      <c r="J21" s="61">
        <v>19</v>
      </c>
      <c r="K21" s="47">
        <v>1061289.2009999999</v>
      </c>
      <c r="L21" s="64">
        <v>18</v>
      </c>
      <c r="M21" s="18">
        <v>142308.13</v>
      </c>
      <c r="N21" s="10">
        <v>71058.23</v>
      </c>
      <c r="O21" s="19">
        <v>16</v>
      </c>
      <c r="P21" s="51">
        <v>49.932656693612657</v>
      </c>
      <c r="Q21" s="88">
        <v>1.0241</v>
      </c>
      <c r="R21" s="66">
        <v>14</v>
      </c>
      <c r="S21" s="170">
        <f t="shared" si="0"/>
        <v>-71249.900000000009</v>
      </c>
    </row>
    <row r="22" spans="1:19" x14ac:dyDescent="0.25">
      <c r="A22" s="1">
        <v>9</v>
      </c>
      <c r="B22" s="2" t="s">
        <v>26</v>
      </c>
      <c r="C22" s="3">
        <v>968</v>
      </c>
      <c r="D22" s="61">
        <v>21</v>
      </c>
      <c r="E22" s="8">
        <v>4693</v>
      </c>
      <c r="F22" s="61">
        <v>21</v>
      </c>
      <c r="G22" s="17">
        <v>4766.6331770722354</v>
      </c>
      <c r="H22" s="61">
        <v>17</v>
      </c>
      <c r="I22" s="3">
        <v>2481905.29</v>
      </c>
      <c r="J22" s="61">
        <v>21</v>
      </c>
      <c r="K22" s="47">
        <v>553818.76399999997</v>
      </c>
      <c r="L22" s="64">
        <v>21</v>
      </c>
      <c r="M22" s="50">
        <v>42146.012999999999</v>
      </c>
      <c r="N22" s="10">
        <v>12977.700999999999</v>
      </c>
      <c r="O22" s="19">
        <v>17</v>
      </c>
      <c r="P22" s="51">
        <v>30.792238876782957</v>
      </c>
      <c r="Q22" s="88">
        <v>1.0107999999999999</v>
      </c>
      <c r="R22" s="66">
        <v>17</v>
      </c>
      <c r="S22" s="170">
        <f t="shared" si="0"/>
        <v>-29168.311999999998</v>
      </c>
    </row>
    <row r="23" spans="1:19" x14ac:dyDescent="0.25">
      <c r="A23" s="1">
        <v>13</v>
      </c>
      <c r="B23" s="2" t="s">
        <v>14</v>
      </c>
      <c r="C23" s="3">
        <v>5421</v>
      </c>
      <c r="D23" s="61">
        <v>7</v>
      </c>
      <c r="E23" s="8">
        <v>25386</v>
      </c>
      <c r="F23" s="61">
        <v>9</v>
      </c>
      <c r="G23" s="17">
        <v>5384.7101453557079</v>
      </c>
      <c r="H23" s="61">
        <v>7</v>
      </c>
      <c r="I23" s="3">
        <v>14468289.335999999</v>
      </c>
      <c r="J23" s="61">
        <v>10</v>
      </c>
      <c r="K23" s="47">
        <v>3424501.6030000001</v>
      </c>
      <c r="L23" s="64">
        <v>12</v>
      </c>
      <c r="M23" s="18">
        <v>789008.70400000003</v>
      </c>
      <c r="N23" s="95">
        <v>-40567.548999999999</v>
      </c>
      <c r="O23" s="19">
        <v>18</v>
      </c>
      <c r="P23" s="51" t="s">
        <v>6</v>
      </c>
      <c r="Q23" s="88">
        <v>1.0044999999999999</v>
      </c>
      <c r="R23" s="66">
        <v>18</v>
      </c>
      <c r="S23" s="170">
        <f t="shared" si="0"/>
        <v>-829576.25300000003</v>
      </c>
    </row>
    <row r="24" spans="1:19" x14ac:dyDescent="0.25">
      <c r="A24" s="1">
        <v>15</v>
      </c>
      <c r="B24" s="2" t="s">
        <v>23</v>
      </c>
      <c r="C24" s="3">
        <v>2653</v>
      </c>
      <c r="D24" s="61">
        <v>11</v>
      </c>
      <c r="E24" s="8">
        <v>12336</v>
      </c>
      <c r="F24" s="61">
        <v>18</v>
      </c>
      <c r="G24" s="17">
        <v>5341.7525670125378</v>
      </c>
      <c r="H24" s="61">
        <v>8</v>
      </c>
      <c r="I24" s="3">
        <v>6928152.5199999996</v>
      </c>
      <c r="J24" s="61">
        <v>18</v>
      </c>
      <c r="K24" s="47">
        <v>985826.37300000002</v>
      </c>
      <c r="L24" s="64">
        <v>19</v>
      </c>
      <c r="M24" s="18">
        <v>45193.661999999997</v>
      </c>
      <c r="N24" s="95">
        <v>-226426.916</v>
      </c>
      <c r="O24" s="19">
        <v>19</v>
      </c>
      <c r="P24" s="51" t="s">
        <v>6</v>
      </c>
      <c r="Q24" s="88">
        <v>0.97729999999999995</v>
      </c>
      <c r="R24" s="66">
        <v>20</v>
      </c>
      <c r="S24" s="67">
        <f t="shared" si="0"/>
        <v>-271620.57799999998</v>
      </c>
    </row>
    <row r="25" spans="1:19" x14ac:dyDescent="0.25">
      <c r="A25" s="1">
        <v>18</v>
      </c>
      <c r="B25" s="2" t="s">
        <v>10</v>
      </c>
      <c r="C25" s="3">
        <v>11402</v>
      </c>
      <c r="D25" s="61">
        <v>4</v>
      </c>
      <c r="E25" s="8">
        <v>49082</v>
      </c>
      <c r="F25" s="61">
        <v>5</v>
      </c>
      <c r="G25" s="17">
        <v>5605.0824402700246</v>
      </c>
      <c r="H25" s="61">
        <v>6</v>
      </c>
      <c r="I25" s="3">
        <v>28987924.603</v>
      </c>
      <c r="J25" s="61">
        <v>5</v>
      </c>
      <c r="K25" s="47">
        <v>7482530.2390000001</v>
      </c>
      <c r="L25" s="64">
        <v>5</v>
      </c>
      <c r="M25" s="18">
        <v>1676448.5930000001</v>
      </c>
      <c r="N25" s="95">
        <v>-494213.11300000001</v>
      </c>
      <c r="O25" s="19">
        <v>20</v>
      </c>
      <c r="P25" s="51" t="s">
        <v>6</v>
      </c>
      <c r="Q25" s="88">
        <v>0.98599999999999999</v>
      </c>
      <c r="R25" s="66">
        <v>19</v>
      </c>
      <c r="S25" s="67">
        <f t="shared" si="0"/>
        <v>-2170661.7060000002</v>
      </c>
    </row>
    <row r="26" spans="1:19" x14ac:dyDescent="0.25">
      <c r="A26" s="43">
        <v>19</v>
      </c>
      <c r="B26" s="44" t="s">
        <v>15</v>
      </c>
      <c r="C26" s="45">
        <v>4393</v>
      </c>
      <c r="D26" s="61">
        <v>8</v>
      </c>
      <c r="E26" s="48">
        <v>19656</v>
      </c>
      <c r="F26" s="62">
        <v>13</v>
      </c>
      <c r="G26" s="46">
        <v>5284.0770502645501</v>
      </c>
      <c r="H26" s="62">
        <v>11</v>
      </c>
      <c r="I26" s="45">
        <v>7937367.2189999996</v>
      </c>
      <c r="J26" s="62">
        <v>17</v>
      </c>
      <c r="K26" s="52">
        <v>910302.19299999997</v>
      </c>
      <c r="L26" s="65">
        <v>20</v>
      </c>
      <c r="M26" s="59">
        <v>811927.16200000001</v>
      </c>
      <c r="N26" s="96">
        <v>-765982.92200000002</v>
      </c>
      <c r="O26" s="27">
        <v>21</v>
      </c>
      <c r="P26" s="53" t="s">
        <v>6</v>
      </c>
      <c r="Q26" s="88">
        <v>0.91359999999999997</v>
      </c>
      <c r="R26" s="66">
        <v>21</v>
      </c>
      <c r="S26" s="68">
        <f t="shared" si="0"/>
        <v>-1577910.084</v>
      </c>
    </row>
    <row r="27" spans="1:19" x14ac:dyDescent="0.25">
      <c r="A27" s="33">
        <v>22</v>
      </c>
      <c r="B27" s="34" t="s">
        <v>27</v>
      </c>
      <c r="C27" s="35">
        <f>SUM(C6:C26)</f>
        <v>139009</v>
      </c>
      <c r="D27" s="13" t="s">
        <v>6</v>
      </c>
      <c r="E27" s="36">
        <f>SUM(E6:E26)</f>
        <v>947874</v>
      </c>
      <c r="F27" s="13" t="s">
        <v>6</v>
      </c>
      <c r="G27" s="37">
        <v>5970.8372666092755</v>
      </c>
      <c r="H27" s="13" t="s">
        <v>6</v>
      </c>
      <c r="I27" s="35">
        <f>SUM(I6:I26)</f>
        <v>743841185.06299996</v>
      </c>
      <c r="J27" s="13" t="s">
        <v>6</v>
      </c>
      <c r="K27" s="11">
        <f>SUM(K6:K26)</f>
        <v>140998569.89999995</v>
      </c>
      <c r="L27" s="54" t="s">
        <v>6</v>
      </c>
      <c r="M27" s="15">
        <f>SUM(M6:M26)</f>
        <v>31919777.904999997</v>
      </c>
      <c r="N27" s="12">
        <f>SUM(N6:N26)</f>
        <v>20970089.264000002</v>
      </c>
      <c r="O27" s="13" t="s">
        <v>6</v>
      </c>
      <c r="P27" s="14">
        <v>65.696225476290635</v>
      </c>
      <c r="Q27" s="90">
        <v>1.0375000000000001</v>
      </c>
      <c r="R27" s="13" t="s">
        <v>6</v>
      </c>
      <c r="S27" s="93">
        <f t="shared" si="0"/>
        <v>-10949688.640999995</v>
      </c>
    </row>
    <row r="28" spans="1:19" x14ac:dyDescent="0.25">
      <c r="A28" s="84" t="s">
        <v>28</v>
      </c>
      <c r="N28" s="162"/>
      <c r="Q28" s="94"/>
    </row>
  </sheetData>
  <sortState ref="A5:BG25">
    <sortCondition descending="1" ref="N5:N25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Osnovni podaci po županijama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korisnik</cp:lastModifiedBy>
  <dcterms:created xsi:type="dcterms:W3CDTF">2020-08-24T14:22:23Z</dcterms:created>
  <dcterms:modified xsi:type="dcterms:W3CDTF">2021-07-15T10:55:36Z</dcterms:modified>
</cp:coreProperties>
</file>