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20715" windowHeight="8910" activeTab="2"/>
  </bookViews>
  <sheets>
    <sheet name="2019_TOP10 gradovi" sheetId="10" r:id="rId1"/>
    <sheet name="Tablica 1" sheetId="11" r:id="rId2"/>
    <sheet name="Grafikon 1" sheetId="12" r:id="rId3"/>
    <sheet name="Tablica 2" sheetId="9" r:id="rId4"/>
    <sheet name="Tablica 3" sheetId="6" r:id="rId5"/>
  </sheets>
  <definedNames>
    <definedName name="_xlnm._FilterDatabase" localSheetId="0" hidden="1">'Tablica 1'!$A$5:$O$5</definedName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N18" i="11" l="1"/>
  <c r="L18" i="11"/>
  <c r="J18" i="11"/>
  <c r="H18" i="11"/>
  <c r="F18" i="11"/>
  <c r="D18" i="11"/>
  <c r="F8" i="12"/>
  <c r="E8" i="12"/>
  <c r="D8" i="12"/>
  <c r="C8" i="12"/>
  <c r="B8" i="12"/>
  <c r="F6" i="12" l="1"/>
  <c r="F9" i="12" s="1"/>
  <c r="E6" i="12"/>
  <c r="E9" i="12" s="1"/>
  <c r="D6" i="12"/>
  <c r="D9" i="12" s="1"/>
  <c r="C6" i="12"/>
  <c r="C9" i="12" s="1"/>
  <c r="B6" i="12"/>
  <c r="B9" i="12" s="1"/>
  <c r="B17" i="10" l="1"/>
  <c r="D8" i="10"/>
  <c r="D9" i="10"/>
  <c r="D10" i="10"/>
  <c r="D11" i="10"/>
  <c r="D12" i="10"/>
  <c r="D13" i="10"/>
  <c r="D14" i="10"/>
  <c r="D15" i="10"/>
  <c r="D16" i="10"/>
  <c r="D7" i="10"/>
  <c r="D16" i="11" l="1"/>
  <c r="Q17" i="10" l="1"/>
  <c r="N17" i="10"/>
  <c r="K17" i="10"/>
  <c r="H17" i="10"/>
  <c r="E17" i="10"/>
  <c r="N16" i="11"/>
  <c r="L16" i="11"/>
  <c r="J16" i="11"/>
  <c r="H16" i="11"/>
  <c r="F16" i="11"/>
  <c r="R17" i="10" l="1"/>
  <c r="S17" i="10" s="1"/>
  <c r="O17" i="10"/>
  <c r="P17" i="10" s="1"/>
  <c r="L17" i="10"/>
  <c r="M17" i="10" s="1"/>
  <c r="I17" i="10"/>
  <c r="J17" i="10" s="1"/>
  <c r="C17" i="10"/>
  <c r="D17" i="10" s="1"/>
  <c r="F17" i="10"/>
  <c r="G17" i="10" s="1"/>
</calcChain>
</file>

<file path=xl/sharedStrings.xml><?xml version="1.0" encoding="utf-8"?>
<sst xmlns="http://schemas.openxmlformats.org/spreadsheetml/2006/main" count="202" uniqueCount="80">
  <si>
    <t>Ukupni prihodi</t>
  </si>
  <si>
    <t>2018.</t>
  </si>
  <si>
    <t>Indeks</t>
  </si>
  <si>
    <t>Dobit razdoblja</t>
  </si>
  <si>
    <t>Gubitak razdoblja</t>
  </si>
  <si>
    <t>Broj poduzetnika</t>
  </si>
  <si>
    <t>Broj zaposlenih</t>
  </si>
  <si>
    <t>OIB</t>
  </si>
  <si>
    <t>Naziv</t>
  </si>
  <si>
    <t>Mjesto</t>
  </si>
  <si>
    <t>Poreč</t>
  </si>
  <si>
    <t>Dubrovnik</t>
  </si>
  <si>
    <t>Rovinj</t>
  </si>
  <si>
    <t>Vukovar</t>
  </si>
  <si>
    <t>RH</t>
  </si>
  <si>
    <t>Ostali</t>
  </si>
  <si>
    <t>10 naj gradova</t>
  </si>
  <si>
    <t>Izvor: Fina, Registar godišnjih financijskih izvještaja</t>
  </si>
  <si>
    <t>Rang</t>
  </si>
  <si>
    <t>1.</t>
  </si>
  <si>
    <t>Zagreb</t>
  </si>
  <si>
    <t>2.</t>
  </si>
  <si>
    <t>Split</t>
  </si>
  <si>
    <t>Rijeka</t>
  </si>
  <si>
    <t>3.</t>
  </si>
  <si>
    <t>Velika Gorica</t>
  </si>
  <si>
    <t>4.</t>
  </si>
  <si>
    <t>Pula</t>
  </si>
  <si>
    <t>Osijek</t>
  </si>
  <si>
    <t>5.</t>
  </si>
  <si>
    <t>Varaždin</t>
  </si>
  <si>
    <t>6.</t>
  </si>
  <si>
    <t>Zadar</t>
  </si>
  <si>
    <t>7.</t>
  </si>
  <si>
    <t>8.</t>
  </si>
  <si>
    <t>Čakovec</t>
  </si>
  <si>
    <t>9.</t>
  </si>
  <si>
    <t>10.</t>
  </si>
  <si>
    <t>Izvor: Fina - Registar godišnjih financijskih izvještaja</t>
  </si>
  <si>
    <t>(iznosi u tisućama kuna)</t>
  </si>
  <si>
    <t>Samobor</t>
  </si>
  <si>
    <t>Neto dobit</t>
  </si>
  <si>
    <t>Broj zaposl.</t>
  </si>
  <si>
    <t>2019.</t>
  </si>
  <si>
    <t>Sveta Nedelja</t>
  </si>
  <si>
    <t>TOP 10 po broju poduzetnika</t>
  </si>
  <si>
    <t>TOP 10 po broju zaposlenih</t>
  </si>
  <si>
    <t>TOP 10 prema dobiti razdoblja</t>
  </si>
  <si>
    <t>TOP 10 prema neto dobiti</t>
  </si>
  <si>
    <t>Naziv grada</t>
  </si>
  <si>
    <t>Udio TOP 10 gradova u RH</t>
  </si>
  <si>
    <t>Ukupno RH</t>
  </si>
  <si>
    <t>Šifra grada</t>
  </si>
  <si>
    <t>Šifra županije</t>
  </si>
  <si>
    <t>Grad</t>
  </si>
  <si>
    <t xml:space="preserve">Rang </t>
  </si>
  <si>
    <t>Ukupno</t>
  </si>
  <si>
    <t>Neto dobit razdoblja</t>
  </si>
  <si>
    <t>27759560625</t>
  </si>
  <si>
    <t>Osnovni podaci poslovanja TOP 10 gradova prema ukupnim prihodima u RH 2019. godini</t>
  </si>
  <si>
    <t>PRVO PLINARSKO DRUŠTVO d.o.o.</t>
  </si>
  <si>
    <t>INA d.d.</t>
  </si>
  <si>
    <t>LIDL HRVATSKA d.o.o. k.d.</t>
  </si>
  <si>
    <t>00278260010</t>
  </si>
  <si>
    <t>PLODINE d.d.</t>
  </si>
  <si>
    <t>TOMMYd.o.o.</t>
  </si>
  <si>
    <t>ŽITO d.o.o.</t>
  </si>
  <si>
    <t>03834418154</t>
  </si>
  <si>
    <t>VINDIJA d.d.</t>
  </si>
  <si>
    <t>MEDICAL INTERTRADE d.o.o.</t>
  </si>
  <si>
    <t>04492664153</t>
  </si>
  <si>
    <t>TANKERSKA PLOVIDBA d.d.</t>
  </si>
  <si>
    <t>MESNA INDUSTRIJA VAJDA d.d.</t>
  </si>
  <si>
    <t>TOP 10 po ukupnim prihodima</t>
  </si>
  <si>
    <t>Tablica 3. Rang lista TOP 10 društava u TOP 10 gradova prema kriteriju UKUPNIH PRIHODA u 2019. godini</t>
  </si>
  <si>
    <t>Tablica 1. Osnovni podaci poslovanja TOP 10 gradova i usporedba sa osnovnim rezultatima RH u 2019. godini</t>
  </si>
  <si>
    <t>Ukupno TOP 10 gradova</t>
  </si>
  <si>
    <t>Tablica 2. Rang lista TOP 10 gradova prema kriteriju broja poduzetnika, broja zaposlenih, prema ostvarenim ukupnim prihodima, dobiti razdoblja i neto dobiti u 2019. godini</t>
  </si>
  <si>
    <t>R.br.</t>
  </si>
  <si>
    <t xml:space="preserve">Grafikon 1. Udio poduzetnika u TOP 10 gradova po ukupnim prihodima u ukupnim rezultatima poduzetnika na razini RH u 2019. godini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</si>
</sst>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rgb="FF00336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rgb="FF16365C"/>
      <name val="Arial"/>
      <family val="2"/>
      <charset val="238"/>
    </font>
    <font>
      <sz val="10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FAD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</fills>
  <borders count="2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24994659260841701"/>
      </right>
      <top style="medium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hair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indexed="64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rgb="FFFFFFFF"/>
      </bottom>
      <diagonal/>
    </border>
  </borders>
  <cellStyleXfs count="45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19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20" fillId="0" borderId="0"/>
    <xf numFmtId="0" fontId="7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24" fillId="0" borderId="0"/>
    <xf numFmtId="0" fontId="1" fillId="0" borderId="0"/>
  </cellStyleXfs>
  <cellXfs count="113">
    <xf numFmtId="0" fontId="0" fillId="0" borderId="0" xfId="0"/>
    <xf numFmtId="0" fontId="11" fillId="2" borderId="1" xfId="0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horizontal="right" vertical="center"/>
    </xf>
    <xf numFmtId="10" fontId="0" fillId="0" borderId="0" xfId="0" applyNumberFormat="1"/>
    <xf numFmtId="0" fontId="16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22" fillId="6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vertical="center" wrapText="1"/>
    </xf>
    <xf numFmtId="0" fontId="22" fillId="9" borderId="7" xfId="0" applyFont="1" applyFill="1" applyBorder="1" applyAlignment="1">
      <alignment vertical="center" wrapText="1"/>
    </xf>
    <xf numFmtId="0" fontId="22" fillId="13" borderId="9" xfId="0" applyFont="1" applyFill="1" applyBorder="1" applyAlignment="1">
      <alignment vertical="center" wrapText="1"/>
    </xf>
    <xf numFmtId="0" fontId="22" fillId="8" borderId="6" xfId="0" applyFont="1" applyFill="1" applyBorder="1" applyAlignment="1">
      <alignment vertical="center" wrapText="1"/>
    </xf>
    <xf numFmtId="0" fontId="22" fillId="12" borderId="6" xfId="0" applyFont="1" applyFill="1" applyBorder="1" applyAlignment="1">
      <alignment vertical="center" wrapText="1"/>
    </xf>
    <xf numFmtId="0" fontId="22" fillId="14" borderId="7" xfId="0" applyFont="1" applyFill="1" applyBorder="1" applyAlignment="1">
      <alignment vertical="center" wrapText="1"/>
    </xf>
    <xf numFmtId="0" fontId="22" fillId="10" borderId="6" xfId="0" applyFont="1" applyFill="1" applyBorder="1" applyAlignment="1">
      <alignment vertical="center" wrapText="1"/>
    </xf>
    <xf numFmtId="0" fontId="22" fillId="15" borderId="7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7" borderId="6" xfId="0" applyFont="1" applyFill="1" applyBorder="1" applyAlignment="1">
      <alignment vertical="center" wrapText="1"/>
    </xf>
    <xf numFmtId="0" fontId="13" fillId="16" borderId="9" xfId="0" applyFont="1" applyFill="1" applyBorder="1"/>
    <xf numFmtId="0" fontId="8" fillId="0" borderId="0" xfId="0" applyFont="1"/>
    <xf numFmtId="0" fontId="24" fillId="0" borderId="0" xfId="43"/>
    <xf numFmtId="3" fontId="24" fillId="0" borderId="0" xfId="43" applyNumberFormat="1" applyAlignment="1"/>
    <xf numFmtId="0" fontId="0" fillId="0" borderId="0" xfId="0"/>
    <xf numFmtId="0" fontId="26" fillId="5" borderId="6" xfId="0" applyFont="1" applyFill="1" applyBorder="1" applyAlignment="1">
      <alignment vertical="center" wrapText="1"/>
    </xf>
    <xf numFmtId="0" fontId="26" fillId="20" borderId="10" xfId="0" applyFont="1" applyFill="1" applyBorder="1" applyAlignment="1">
      <alignment horizontal="justify" vertical="center" wrapText="1"/>
    </xf>
    <xf numFmtId="0" fontId="12" fillId="18" borderId="1" xfId="0" applyFont="1" applyFill="1" applyBorder="1" applyAlignment="1">
      <alignment vertical="center"/>
    </xf>
    <xf numFmtId="165" fontId="12" fillId="18" borderId="2" xfId="0" applyNumberFormat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vertical="center"/>
    </xf>
    <xf numFmtId="0" fontId="12" fillId="21" borderId="1" xfId="0" applyFont="1" applyFill="1" applyBorder="1" applyAlignment="1">
      <alignment vertical="center"/>
    </xf>
    <xf numFmtId="165" fontId="12" fillId="21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0" borderId="0" xfId="43" applyFont="1"/>
    <xf numFmtId="0" fontId="29" fillId="0" borderId="0" xfId="43" applyFont="1" applyAlignment="1">
      <alignment horizontal="left" vertical="center"/>
    </xf>
    <xf numFmtId="0" fontId="7" fillId="0" borderId="0" xfId="0" applyFont="1" applyAlignment="1"/>
    <xf numFmtId="0" fontId="21" fillId="0" borderId="0" xfId="0" applyFont="1" applyAlignment="1"/>
    <xf numFmtId="3" fontId="0" fillId="0" borderId="0" xfId="0" applyNumberFormat="1"/>
    <xf numFmtId="0" fontId="32" fillId="0" borderId="0" xfId="0" applyFont="1"/>
    <xf numFmtId="3" fontId="28" fillId="25" borderId="2" xfId="0" applyNumberFormat="1" applyFont="1" applyFill="1" applyBorder="1" applyAlignment="1">
      <alignment horizontal="right" vertical="center"/>
    </xf>
    <xf numFmtId="0" fontId="10" fillId="25" borderId="16" xfId="0" applyFont="1" applyFill="1" applyBorder="1" applyAlignment="1">
      <alignment horizontal="center" vertical="center"/>
    </xf>
    <xf numFmtId="0" fontId="28" fillId="25" borderId="1" xfId="0" applyFont="1" applyFill="1" applyBorder="1" applyAlignment="1">
      <alignment horizontal="center" vertical="center"/>
    </xf>
    <xf numFmtId="165" fontId="12" fillId="19" borderId="2" xfId="0" applyNumberFormat="1" applyFont="1" applyFill="1" applyBorder="1" applyAlignment="1">
      <alignment horizontal="center" vertical="center"/>
    </xf>
    <xf numFmtId="165" fontId="32" fillId="0" borderId="0" xfId="0" applyNumberFormat="1" applyFont="1"/>
    <xf numFmtId="0" fontId="14" fillId="25" borderId="17" xfId="43" quotePrefix="1" applyFont="1" applyFill="1" applyBorder="1" applyAlignment="1">
      <alignment horizontal="center" vertical="center" wrapText="1"/>
    </xf>
    <xf numFmtId="0" fontId="31" fillId="25" borderId="17" xfId="43" applyFont="1" applyFill="1" applyBorder="1" applyAlignment="1">
      <alignment horizontal="center" vertical="center" wrapText="1"/>
    </xf>
    <xf numFmtId="3" fontId="9" fillId="0" borderId="0" xfId="43" applyNumberFormat="1" applyFont="1" applyAlignment="1">
      <alignment vertical="center"/>
    </xf>
    <xf numFmtId="3" fontId="24" fillId="0" borderId="0" xfId="43" applyNumberFormat="1" applyBorder="1" applyAlignment="1"/>
    <xf numFmtId="0" fontId="24" fillId="0" borderId="0" xfId="43" applyBorder="1"/>
    <xf numFmtId="0" fontId="9" fillId="17" borderId="18" xfId="43" applyFont="1" applyFill="1" applyBorder="1"/>
    <xf numFmtId="3" fontId="34" fillId="17" borderId="19" xfId="43" applyNumberFormat="1" applyFont="1" applyFill="1" applyBorder="1"/>
    <xf numFmtId="164" fontId="34" fillId="17" borderId="19" xfId="43" applyNumberFormat="1" applyFont="1" applyFill="1" applyBorder="1" applyAlignment="1">
      <alignment horizontal="right"/>
    </xf>
    <xf numFmtId="3" fontId="9" fillId="24" borderId="20" xfId="43" applyNumberFormat="1" applyFont="1" applyFill="1" applyBorder="1"/>
    <xf numFmtId="0" fontId="9" fillId="17" borderId="13" xfId="43" applyFont="1" applyFill="1" applyBorder="1"/>
    <xf numFmtId="3" fontId="34" fillId="17" borderId="11" xfId="43" applyNumberFormat="1" applyFont="1" applyFill="1" applyBorder="1"/>
    <xf numFmtId="164" fontId="34" fillId="17" borderId="12" xfId="43" applyNumberFormat="1" applyFont="1" applyFill="1" applyBorder="1" applyAlignment="1">
      <alignment horizontal="right"/>
    </xf>
    <xf numFmtId="164" fontId="34" fillId="17" borderId="11" xfId="43" applyNumberFormat="1" applyFont="1" applyFill="1" applyBorder="1" applyAlignment="1">
      <alignment horizontal="right"/>
    </xf>
    <xf numFmtId="3" fontId="9" fillId="24" borderId="15" xfId="43" applyNumberFormat="1" applyFont="1" applyFill="1" applyBorder="1"/>
    <xf numFmtId="3" fontId="35" fillId="17" borderId="12" xfId="43" applyNumberFormat="1" applyFont="1" applyFill="1" applyBorder="1"/>
    <xf numFmtId="3" fontId="34" fillId="17" borderId="12" xfId="43" applyNumberFormat="1" applyFont="1" applyFill="1" applyBorder="1"/>
    <xf numFmtId="0" fontId="9" fillId="17" borderId="21" xfId="43" applyFont="1" applyFill="1" applyBorder="1"/>
    <xf numFmtId="3" fontId="34" fillId="17" borderId="14" xfId="43" applyNumberFormat="1" applyFont="1" applyFill="1" applyBorder="1"/>
    <xf numFmtId="164" fontId="34" fillId="17" borderId="22" xfId="43" applyNumberFormat="1" applyFont="1" applyFill="1" applyBorder="1" applyAlignment="1">
      <alignment horizontal="right"/>
    </xf>
    <xf numFmtId="164" fontId="34" fillId="17" borderId="14" xfId="43" applyNumberFormat="1" applyFont="1" applyFill="1" applyBorder="1" applyAlignment="1">
      <alignment horizontal="right"/>
    </xf>
    <xf numFmtId="3" fontId="9" fillId="24" borderId="23" xfId="43" applyNumberFormat="1" applyFont="1" applyFill="1" applyBorder="1"/>
    <xf numFmtId="3" fontId="34" fillId="17" borderId="22" xfId="43" applyNumberFormat="1" applyFont="1" applyFill="1" applyBorder="1"/>
    <xf numFmtId="0" fontId="14" fillId="25" borderId="11" xfId="43" applyFont="1" applyFill="1" applyBorder="1" applyAlignment="1">
      <alignment horizontal="left" vertical="center"/>
    </xf>
    <xf numFmtId="3" fontId="14" fillId="25" borderId="11" xfId="43" applyNumberFormat="1" applyFont="1" applyFill="1" applyBorder="1" applyAlignment="1">
      <alignment horizontal="right" vertical="center"/>
    </xf>
    <xf numFmtId="164" fontId="14" fillId="25" borderId="11" xfId="43" applyNumberFormat="1" applyFont="1" applyFill="1" applyBorder="1" applyAlignment="1">
      <alignment horizontal="right" vertical="center"/>
    </xf>
    <xf numFmtId="0" fontId="23" fillId="11" borderId="25" xfId="0" applyFont="1" applyFill="1" applyBorder="1" applyAlignment="1">
      <alignment horizontal="justify" vertical="center" wrapText="1"/>
    </xf>
    <xf numFmtId="0" fontId="17" fillId="25" borderId="3" xfId="0" applyFont="1" applyFill="1" applyBorder="1" applyAlignment="1">
      <alignment horizontal="center" vertical="center" wrapText="1"/>
    </xf>
    <xf numFmtId="0" fontId="15" fillId="25" borderId="11" xfId="0" applyFont="1" applyFill="1" applyBorder="1" applyAlignment="1">
      <alignment horizontal="center" vertical="center" wrapText="1"/>
    </xf>
    <xf numFmtId="0" fontId="34" fillId="17" borderId="11" xfId="0" applyFont="1" applyFill="1" applyBorder="1" applyAlignment="1">
      <alignment horizontal="center" vertical="center"/>
    </xf>
    <xf numFmtId="0" fontId="34" fillId="17" borderId="11" xfId="0" applyFont="1" applyFill="1" applyBorder="1"/>
    <xf numFmtId="0" fontId="34" fillId="17" borderId="11" xfId="0" applyFont="1" applyFill="1" applyBorder="1" applyAlignment="1">
      <alignment horizontal="left" vertical="center"/>
    </xf>
    <xf numFmtId="3" fontId="34" fillId="17" borderId="11" xfId="44" applyNumberFormat="1" applyFont="1" applyFill="1" applyBorder="1" applyAlignment="1">
      <alignment horizontal="right" vertical="center"/>
    </xf>
    <xf numFmtId="0" fontId="34" fillId="17" borderId="11" xfId="15" applyFont="1" applyFill="1" applyBorder="1" applyAlignment="1">
      <alignment horizontal="center" vertical="center" wrapText="1"/>
    </xf>
    <xf numFmtId="0" fontId="9" fillId="17" borderId="11" xfId="43" applyFont="1" applyFill="1" applyBorder="1" applyAlignment="1">
      <alignment horizontal="left" vertical="center"/>
    </xf>
    <xf numFmtId="3" fontId="34" fillId="17" borderId="11" xfId="15" applyNumberFormat="1" applyFont="1" applyFill="1" applyBorder="1" applyAlignment="1">
      <alignment horizontal="right" vertical="center"/>
    </xf>
    <xf numFmtId="3" fontId="9" fillId="17" borderId="11" xfId="15" applyNumberFormat="1" applyFont="1" applyFill="1" applyBorder="1" applyAlignment="1">
      <alignment horizontal="right" vertical="center"/>
    </xf>
    <xf numFmtId="3" fontId="35" fillId="17" borderId="11" xfId="15" applyNumberFormat="1" applyFont="1" applyFill="1" applyBorder="1" applyAlignment="1">
      <alignment horizontal="right" vertical="center"/>
    </xf>
    <xf numFmtId="3" fontId="9" fillId="18" borderId="11" xfId="15" applyNumberFormat="1" applyFont="1" applyFill="1" applyBorder="1" applyAlignment="1">
      <alignment horizontal="right" vertical="center"/>
    </xf>
    <xf numFmtId="3" fontId="34" fillId="18" borderId="11" xfId="15" applyNumberFormat="1" applyFont="1" applyFill="1" applyBorder="1" applyAlignment="1">
      <alignment horizontal="right" vertical="center"/>
    </xf>
    <xf numFmtId="3" fontId="9" fillId="22" borderId="11" xfId="15" applyNumberFormat="1" applyFont="1" applyFill="1" applyBorder="1" applyAlignment="1">
      <alignment horizontal="right" vertical="center"/>
    </xf>
    <xf numFmtId="0" fontId="15" fillId="26" borderId="11" xfId="15" applyFont="1" applyFill="1" applyBorder="1" applyAlignment="1">
      <alignment horizontal="center" vertical="center" wrapText="1"/>
    </xf>
    <xf numFmtId="3" fontId="15" fillId="26" borderId="11" xfId="15" applyNumberFormat="1" applyFont="1" applyFill="1" applyBorder="1" applyAlignment="1">
      <alignment horizontal="center" vertical="center" wrapText="1"/>
    </xf>
    <xf numFmtId="165" fontId="14" fillId="23" borderId="11" xfId="43" applyNumberFormat="1" applyFont="1" applyFill="1" applyBorder="1" applyAlignment="1">
      <alignment vertical="center"/>
    </xf>
    <xf numFmtId="3" fontId="34" fillId="17" borderId="11" xfId="15" applyNumberFormat="1" applyFont="1" applyFill="1" applyBorder="1" applyAlignment="1">
      <alignment horizontal="center" vertical="center"/>
    </xf>
    <xf numFmtId="3" fontId="9" fillId="17" borderId="11" xfId="15" applyNumberFormat="1" applyFont="1" applyFill="1" applyBorder="1" applyAlignment="1">
      <alignment horizontal="center" vertical="center"/>
    </xf>
    <xf numFmtId="166" fontId="24" fillId="0" borderId="0" xfId="43" applyNumberFormat="1"/>
    <xf numFmtId="0" fontId="27" fillId="0" borderId="0" xfId="43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14" fillId="25" borderId="17" xfId="43" applyFont="1" applyFill="1" applyBorder="1" applyAlignment="1">
      <alignment horizontal="center" vertical="center"/>
    </xf>
    <xf numFmtId="0" fontId="14" fillId="25" borderId="24" xfId="43" applyFont="1" applyFill="1" applyBorder="1" applyAlignment="1">
      <alignment horizontal="center" vertical="center" wrapText="1"/>
    </xf>
    <xf numFmtId="0" fontId="9" fillId="18" borderId="11" xfId="15" applyFont="1" applyFill="1" applyBorder="1" applyAlignment="1">
      <alignment horizontal="left" vertical="center" wrapText="1"/>
    </xf>
    <xf numFmtId="0" fontId="33" fillId="18" borderId="11" xfId="0" applyFont="1" applyFill="1" applyBorder="1" applyAlignment="1">
      <alignment horizontal="left" vertical="center" wrapText="1"/>
    </xf>
    <xf numFmtId="0" fontId="9" fillId="22" borderId="11" xfId="15" applyFont="1" applyFill="1" applyBorder="1" applyAlignment="1">
      <alignment horizontal="left" vertical="center" wrapText="1"/>
    </xf>
    <xf numFmtId="0" fontId="36" fillId="22" borderId="11" xfId="0" applyFont="1" applyFill="1" applyBorder="1" applyAlignment="1">
      <alignment horizontal="left" vertical="center" wrapText="1"/>
    </xf>
    <xf numFmtId="0" fontId="14" fillId="23" borderId="11" xfId="43" applyFont="1" applyFill="1" applyBorder="1" applyAlignment="1">
      <alignment horizontal="left" vertical="center"/>
    </xf>
    <xf numFmtId="0" fontId="37" fillId="23" borderId="11" xfId="0" applyFont="1" applyFill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0" fontId="0" fillId="0" borderId="0" xfId="0" applyAlignment="1"/>
    <xf numFmtId="0" fontId="16" fillId="0" borderId="0" xfId="0" applyFont="1" applyBorder="1" applyAlignment="1">
      <alignment vertical="center"/>
    </xf>
    <xf numFmtId="0" fontId="0" fillId="0" borderId="0" xfId="0" applyBorder="1" applyAlignment="1"/>
    <xf numFmtId="0" fontId="25" fillId="0" borderId="0" xfId="0" applyFont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38" fillId="0" borderId="0" xfId="0" applyFont="1" applyFill="1" applyAlignment="1"/>
    <xf numFmtId="0" fontId="38" fillId="0" borderId="0" xfId="0" applyFont="1" applyFill="1"/>
  </cellXfs>
  <cellStyles count="45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11" xfId="44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4060825068679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0.63700000000000001</c:v>
                </c:pt>
                <c:pt idx="1">
                  <c:v>0.68500000000000005</c:v>
                </c:pt>
                <c:pt idx="2">
                  <c:v>0.66700000000000004</c:v>
                </c:pt>
                <c:pt idx="3">
                  <c:v>0.56100000000000005</c:v>
                </c:pt>
                <c:pt idx="4">
                  <c:v>0.52400000000000002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0.36299999999999999</c:v>
                </c:pt>
                <c:pt idx="1">
                  <c:v>0.315</c:v>
                </c:pt>
                <c:pt idx="2">
                  <c:v>0.33300000000000002</c:v>
                </c:pt>
                <c:pt idx="3">
                  <c:v>0.439</c:v>
                </c:pt>
                <c:pt idx="4">
                  <c:v>0.47599999999999998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995968"/>
        <c:axId val="176780928"/>
        <c:axId val="0"/>
      </c:bar3DChart>
      <c:catAx>
        <c:axId val="20699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6780928"/>
        <c:crosses val="autoZero"/>
        <c:auto val="1"/>
        <c:lblAlgn val="ctr"/>
        <c:lblOffset val="100"/>
        <c:noMultiLvlLbl val="0"/>
      </c:catAx>
      <c:valAx>
        <c:axId val="1767809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6995968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76199</xdr:rowOff>
    </xdr:from>
    <xdr:to>
      <xdr:col>1</xdr:col>
      <xdr:colOff>326232</xdr:colOff>
      <xdr:row>1</xdr:row>
      <xdr:rowOff>152399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76199"/>
          <a:ext cx="1231106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57151</xdr:rowOff>
    </xdr:from>
    <xdr:to>
      <xdr:col>2</xdr:col>
      <xdr:colOff>476250</xdr:colOff>
      <xdr:row>1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1"/>
          <a:ext cx="1304925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276223</xdr:colOff>
      <xdr:row>3</xdr:row>
      <xdr:rowOff>42862</xdr:rowOff>
    </xdr:from>
    <xdr:to>
      <xdr:col>15</xdr:col>
      <xdr:colOff>262948</xdr:colOff>
      <xdr:row>13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85727</xdr:rowOff>
    </xdr:from>
    <xdr:to>
      <xdr:col>1</xdr:col>
      <xdr:colOff>506890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7"/>
          <a:ext cx="1211740" cy="228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95251</xdr:rowOff>
    </xdr:from>
    <xdr:to>
      <xdr:col>1</xdr:col>
      <xdr:colOff>895351</xdr:colOff>
      <xdr:row>1</xdr:row>
      <xdr:rowOff>128779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95251"/>
          <a:ext cx="1200150" cy="22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114300</xdr:rowOff>
    </xdr:from>
    <xdr:to>
      <xdr:col>1</xdr:col>
      <xdr:colOff>829090</xdr:colOff>
      <xdr:row>1</xdr:row>
      <xdr:rowOff>152399</xdr:rowOff>
    </xdr:to>
    <xdr:pic>
      <xdr:nvPicPr>
        <xdr:cNvPr id="5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4300"/>
          <a:ext cx="1095789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pane ySplit="4" topLeftCell="A5" activePane="bottomLeft" state="frozen"/>
      <selection pane="bottomLeft" activeCell="A20" sqref="A20"/>
    </sheetView>
  </sheetViews>
  <sheetFormatPr defaultRowHeight="12.75" x14ac:dyDescent="0.2"/>
  <cols>
    <col min="1" max="1" width="15.5703125" style="27" customWidth="1"/>
    <col min="2" max="2" width="7.85546875" style="28" customWidth="1"/>
    <col min="3" max="3" width="7.28515625" style="28" customWidth="1"/>
    <col min="4" max="4" width="6.28515625" style="28" customWidth="1"/>
    <col min="5" max="5" width="7.7109375" style="28" bestFit="1" customWidth="1"/>
    <col min="6" max="6" width="7.5703125" style="28" bestFit="1" customWidth="1"/>
    <col min="7" max="7" width="6.28515625" style="28" customWidth="1"/>
    <col min="8" max="9" width="11.140625" style="28" bestFit="1" customWidth="1"/>
    <col min="10" max="10" width="6.28515625" style="28" customWidth="1"/>
    <col min="11" max="12" width="10.140625" style="28" bestFit="1" customWidth="1"/>
    <col min="13" max="13" width="6.28515625" style="28" customWidth="1"/>
    <col min="14" max="14" width="9.140625" style="28" bestFit="1" customWidth="1"/>
    <col min="15" max="15" width="10.140625" style="28" bestFit="1" customWidth="1"/>
    <col min="16" max="16" width="6.28515625" style="27" customWidth="1"/>
    <col min="17" max="18" width="10.140625" style="27" bestFit="1" customWidth="1"/>
    <col min="19" max="19" width="7.7109375" style="27" customWidth="1"/>
    <col min="20" max="16384" width="9.140625" style="27"/>
  </cols>
  <sheetData>
    <row r="2" spans="1:19" ht="18" customHeight="1" x14ac:dyDescent="0.2"/>
    <row r="3" spans="1:19" s="38" customFormat="1" ht="16.5" customHeight="1" x14ac:dyDescent="0.2">
      <c r="A3" s="51" t="s">
        <v>59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s="53" customFormat="1" ht="12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Q4" s="95" t="s">
        <v>39</v>
      </c>
      <c r="R4" s="96"/>
      <c r="S4" s="96"/>
    </row>
    <row r="5" spans="1:19" ht="14.25" customHeight="1" x14ac:dyDescent="0.2">
      <c r="A5" s="97" t="s">
        <v>49</v>
      </c>
      <c r="B5" s="98" t="s">
        <v>5</v>
      </c>
      <c r="C5" s="98"/>
      <c r="D5" s="98"/>
      <c r="E5" s="98" t="s">
        <v>6</v>
      </c>
      <c r="F5" s="98"/>
      <c r="G5" s="98"/>
      <c r="H5" s="98" t="s">
        <v>0</v>
      </c>
      <c r="I5" s="98"/>
      <c r="J5" s="98"/>
      <c r="K5" s="98" t="s">
        <v>3</v>
      </c>
      <c r="L5" s="98"/>
      <c r="M5" s="98"/>
      <c r="N5" s="98" t="s">
        <v>4</v>
      </c>
      <c r="O5" s="98"/>
      <c r="P5" s="98"/>
      <c r="Q5" s="98" t="s">
        <v>57</v>
      </c>
      <c r="R5" s="98"/>
      <c r="S5" s="98"/>
    </row>
    <row r="6" spans="1:19" ht="17.25" customHeight="1" x14ac:dyDescent="0.2">
      <c r="A6" s="97"/>
      <c r="B6" s="49" t="s">
        <v>1</v>
      </c>
      <c r="C6" s="49" t="s">
        <v>43</v>
      </c>
      <c r="D6" s="50" t="s">
        <v>2</v>
      </c>
      <c r="E6" s="49" t="s">
        <v>1</v>
      </c>
      <c r="F6" s="49" t="s">
        <v>43</v>
      </c>
      <c r="G6" s="50" t="s">
        <v>2</v>
      </c>
      <c r="H6" s="49" t="s">
        <v>1</v>
      </c>
      <c r="I6" s="49" t="s">
        <v>43</v>
      </c>
      <c r="J6" s="50" t="s">
        <v>2</v>
      </c>
      <c r="K6" s="49" t="s">
        <v>1</v>
      </c>
      <c r="L6" s="49" t="s">
        <v>43</v>
      </c>
      <c r="M6" s="50" t="s">
        <v>2</v>
      </c>
      <c r="N6" s="49" t="s">
        <v>1</v>
      </c>
      <c r="O6" s="49" t="s">
        <v>43</v>
      </c>
      <c r="P6" s="50" t="s">
        <v>2</v>
      </c>
      <c r="Q6" s="49" t="s">
        <v>1</v>
      </c>
      <c r="R6" s="49" t="s">
        <v>43</v>
      </c>
      <c r="S6" s="50" t="s">
        <v>2</v>
      </c>
    </row>
    <row r="7" spans="1:19" ht="15" customHeight="1" x14ac:dyDescent="0.2">
      <c r="A7" s="54" t="s">
        <v>20</v>
      </c>
      <c r="B7" s="55">
        <v>43927</v>
      </c>
      <c r="C7" s="55">
        <v>45608</v>
      </c>
      <c r="D7" s="56">
        <f>C7/B7*100</f>
        <v>103.82680356045257</v>
      </c>
      <c r="E7" s="55">
        <v>340705</v>
      </c>
      <c r="F7" s="55">
        <v>372776</v>
      </c>
      <c r="G7" s="56">
        <v>109.41312865969093</v>
      </c>
      <c r="H7" s="55">
        <v>357490763.92400002</v>
      </c>
      <c r="I7" s="57">
        <v>399898533.574</v>
      </c>
      <c r="J7" s="56">
        <v>111.86261966169721</v>
      </c>
      <c r="K7" s="55">
        <v>24185297.894000001</v>
      </c>
      <c r="L7" s="55">
        <v>26253919.956</v>
      </c>
      <c r="M7" s="56">
        <v>108.55322134573828</v>
      </c>
      <c r="N7" s="55">
        <v>5860842.0049999999</v>
      </c>
      <c r="O7" s="55">
        <v>7744147.5039999997</v>
      </c>
      <c r="P7" s="56">
        <v>132.13370190483406</v>
      </c>
      <c r="Q7" s="55">
        <v>18324455.890000001</v>
      </c>
      <c r="R7" s="55">
        <v>18509772.451000001</v>
      </c>
      <c r="S7" s="56">
        <v>101.01130730490684</v>
      </c>
    </row>
    <row r="8" spans="1:19" ht="15" customHeight="1" x14ac:dyDescent="0.2">
      <c r="A8" s="58" t="s">
        <v>22</v>
      </c>
      <c r="B8" s="59">
        <v>7506</v>
      </c>
      <c r="C8" s="59">
        <v>7798</v>
      </c>
      <c r="D8" s="60">
        <f t="shared" ref="D8:D16" si="0">C8/B8*100</f>
        <v>103.8902211564082</v>
      </c>
      <c r="E8" s="59">
        <v>37778</v>
      </c>
      <c r="F8" s="59">
        <v>39497</v>
      </c>
      <c r="G8" s="61">
        <v>104.55026735136852</v>
      </c>
      <c r="H8" s="59">
        <v>24002972.603</v>
      </c>
      <c r="I8" s="62">
        <v>27187766.309</v>
      </c>
      <c r="J8" s="61">
        <v>113.26833038005446</v>
      </c>
      <c r="K8" s="59">
        <v>1466793.335</v>
      </c>
      <c r="L8" s="59">
        <v>1696185.584</v>
      </c>
      <c r="M8" s="61">
        <v>115.63902995236886</v>
      </c>
      <c r="N8" s="59">
        <v>600406.25800000003</v>
      </c>
      <c r="O8" s="59">
        <v>1757255.3689999999</v>
      </c>
      <c r="P8" s="61">
        <v>292.67772372219343</v>
      </c>
      <c r="Q8" s="59">
        <v>866387.07700000005</v>
      </c>
      <c r="R8" s="63">
        <v>-61069.785000000003</v>
      </c>
      <c r="S8" s="60"/>
    </row>
    <row r="9" spans="1:19" ht="15" customHeight="1" x14ac:dyDescent="0.2">
      <c r="A9" s="58" t="s">
        <v>23</v>
      </c>
      <c r="B9" s="59">
        <v>4961</v>
      </c>
      <c r="C9" s="59">
        <v>5020</v>
      </c>
      <c r="D9" s="60">
        <f t="shared" si="0"/>
        <v>101.18927635557347</v>
      </c>
      <c r="E9" s="59">
        <v>30085</v>
      </c>
      <c r="F9" s="59">
        <v>30651</v>
      </c>
      <c r="G9" s="61">
        <v>101.88133621406017</v>
      </c>
      <c r="H9" s="59">
        <v>19012908.493999999</v>
      </c>
      <c r="I9" s="62">
        <v>20321205.618999999</v>
      </c>
      <c r="J9" s="61">
        <v>106.8810993615883</v>
      </c>
      <c r="K9" s="59">
        <v>1105270.0449999999</v>
      </c>
      <c r="L9" s="59">
        <v>1162922.3559999999</v>
      </c>
      <c r="M9" s="61">
        <v>105.21612896873542</v>
      </c>
      <c r="N9" s="59">
        <v>1084691.7309999999</v>
      </c>
      <c r="O9" s="59">
        <v>521074.36599999998</v>
      </c>
      <c r="P9" s="61">
        <v>48.038935958293941</v>
      </c>
      <c r="Q9" s="59">
        <v>20578.313999999998</v>
      </c>
      <c r="R9" s="64">
        <v>641847.99</v>
      </c>
      <c r="S9" s="60">
        <v>3119.050423664446</v>
      </c>
    </row>
    <row r="10" spans="1:19" ht="15" customHeight="1" x14ac:dyDescent="0.2">
      <c r="A10" s="58" t="s">
        <v>28</v>
      </c>
      <c r="B10" s="59">
        <v>3081</v>
      </c>
      <c r="C10" s="59">
        <v>3249</v>
      </c>
      <c r="D10" s="60">
        <f t="shared" si="0"/>
        <v>105.45277507302823</v>
      </c>
      <c r="E10" s="59">
        <v>21547</v>
      </c>
      <c r="F10" s="59">
        <v>22572</v>
      </c>
      <c r="G10" s="61">
        <v>104.75704274376942</v>
      </c>
      <c r="H10" s="59">
        <v>14450937.102</v>
      </c>
      <c r="I10" s="62">
        <v>15254405.252</v>
      </c>
      <c r="J10" s="61">
        <v>105.55997264626389</v>
      </c>
      <c r="K10" s="59">
        <v>958001.80700000003</v>
      </c>
      <c r="L10" s="59">
        <v>675269.53899999999</v>
      </c>
      <c r="M10" s="61">
        <v>70.487292828248286</v>
      </c>
      <c r="N10" s="59">
        <v>549828.58200000005</v>
      </c>
      <c r="O10" s="59">
        <v>493366.98499999999</v>
      </c>
      <c r="P10" s="61">
        <v>89.731054578024825</v>
      </c>
      <c r="Q10" s="59">
        <v>408173.22499999998</v>
      </c>
      <c r="R10" s="64">
        <v>181902.554</v>
      </c>
      <c r="S10" s="60">
        <v>44.565038287359492</v>
      </c>
    </row>
    <row r="11" spans="1:19" ht="15" customHeight="1" x14ac:dyDescent="0.2">
      <c r="A11" s="58" t="s">
        <v>30</v>
      </c>
      <c r="B11" s="59">
        <v>2020</v>
      </c>
      <c r="C11" s="59">
        <v>2091</v>
      </c>
      <c r="D11" s="60">
        <f t="shared" si="0"/>
        <v>103.51485148514851</v>
      </c>
      <c r="E11" s="59">
        <v>20023</v>
      </c>
      <c r="F11" s="59">
        <v>20780</v>
      </c>
      <c r="G11" s="61">
        <v>103.78065224991259</v>
      </c>
      <c r="H11" s="59">
        <v>14370891.754000001</v>
      </c>
      <c r="I11" s="62">
        <v>15157088.886</v>
      </c>
      <c r="J11" s="61">
        <v>105.47076093438091</v>
      </c>
      <c r="K11" s="59">
        <v>529058.15899999999</v>
      </c>
      <c r="L11" s="59">
        <v>591622.35600000003</v>
      </c>
      <c r="M11" s="61">
        <v>111.82558021943292</v>
      </c>
      <c r="N11" s="59">
        <v>290084.11800000002</v>
      </c>
      <c r="O11" s="59">
        <v>104003.632</v>
      </c>
      <c r="P11" s="61">
        <v>35.852921806632651</v>
      </c>
      <c r="Q11" s="59">
        <v>238974.041</v>
      </c>
      <c r="R11" s="64">
        <v>487618.72399999999</v>
      </c>
      <c r="S11" s="60">
        <v>204.04673326003638</v>
      </c>
    </row>
    <row r="12" spans="1:19" ht="15" customHeight="1" x14ac:dyDescent="0.2">
      <c r="A12" s="58" t="s">
        <v>25</v>
      </c>
      <c r="B12" s="59">
        <v>1683</v>
      </c>
      <c r="C12" s="59">
        <v>1768</v>
      </c>
      <c r="D12" s="60">
        <f t="shared" si="0"/>
        <v>105.05050505050507</v>
      </c>
      <c r="E12" s="59">
        <v>12275</v>
      </c>
      <c r="F12" s="59">
        <v>12924</v>
      </c>
      <c r="G12" s="61">
        <v>105.28716904276988</v>
      </c>
      <c r="H12" s="59">
        <v>12733331.964</v>
      </c>
      <c r="I12" s="62">
        <v>13967904.074999999</v>
      </c>
      <c r="J12" s="61">
        <v>109.69559353742142</v>
      </c>
      <c r="K12" s="59">
        <v>623606.51100000006</v>
      </c>
      <c r="L12" s="59">
        <v>682070.35</v>
      </c>
      <c r="M12" s="61">
        <v>109.37511683549437</v>
      </c>
      <c r="N12" s="59">
        <v>143177.65299999999</v>
      </c>
      <c r="O12" s="59">
        <v>123362.923</v>
      </c>
      <c r="P12" s="61">
        <v>86.160738366063313</v>
      </c>
      <c r="Q12" s="59">
        <v>480428.85800000001</v>
      </c>
      <c r="R12" s="64">
        <v>558707.42700000003</v>
      </c>
      <c r="S12" s="60">
        <v>116.29347773276351</v>
      </c>
    </row>
    <row r="13" spans="1:19" ht="15" customHeight="1" x14ac:dyDescent="0.2">
      <c r="A13" s="58" t="s">
        <v>44</v>
      </c>
      <c r="B13" s="59">
        <v>880</v>
      </c>
      <c r="C13" s="59">
        <v>920</v>
      </c>
      <c r="D13" s="60">
        <f t="shared" si="0"/>
        <v>104.54545454545455</v>
      </c>
      <c r="E13" s="59">
        <v>9414</v>
      </c>
      <c r="F13" s="59">
        <v>10066</v>
      </c>
      <c r="G13" s="61">
        <v>106.9258551094115</v>
      </c>
      <c r="H13" s="59">
        <v>11054878.929</v>
      </c>
      <c r="I13" s="62">
        <v>12177883.814999999</v>
      </c>
      <c r="J13" s="61">
        <v>110.15845486153673</v>
      </c>
      <c r="K13" s="59">
        <v>481098.33600000001</v>
      </c>
      <c r="L13" s="59">
        <v>709456.83400000003</v>
      </c>
      <c r="M13" s="61">
        <v>147.46607521003773</v>
      </c>
      <c r="N13" s="59">
        <v>111118.663</v>
      </c>
      <c r="O13" s="59">
        <v>87916.225999999995</v>
      </c>
      <c r="P13" s="61">
        <v>79.11922590357301</v>
      </c>
      <c r="Q13" s="59">
        <v>369979.67300000001</v>
      </c>
      <c r="R13" s="64">
        <v>621540.60800000001</v>
      </c>
      <c r="S13" s="60">
        <v>167.99317729003994</v>
      </c>
    </row>
    <row r="14" spans="1:19" ht="15" customHeight="1" x14ac:dyDescent="0.2">
      <c r="A14" s="58" t="s">
        <v>13</v>
      </c>
      <c r="B14" s="59">
        <v>538</v>
      </c>
      <c r="C14" s="59">
        <v>560</v>
      </c>
      <c r="D14" s="60">
        <f t="shared" si="0"/>
        <v>104.08921933085502</v>
      </c>
      <c r="E14" s="59">
        <v>4598</v>
      </c>
      <c r="F14" s="59">
        <v>5448</v>
      </c>
      <c r="G14" s="61">
        <v>118.4862983906046</v>
      </c>
      <c r="H14" s="59">
        <v>10693655.291999999</v>
      </c>
      <c r="I14" s="62">
        <v>10064952.183</v>
      </c>
      <c r="J14" s="61">
        <v>94.120783849556688</v>
      </c>
      <c r="K14" s="59">
        <v>425591.19900000002</v>
      </c>
      <c r="L14" s="59">
        <v>563198.65899999999</v>
      </c>
      <c r="M14" s="61">
        <v>132.33324850780104</v>
      </c>
      <c r="N14" s="59">
        <v>49393.065999999999</v>
      </c>
      <c r="O14" s="59">
        <v>58695.667000000001</v>
      </c>
      <c r="P14" s="61">
        <v>118.83381971064522</v>
      </c>
      <c r="Q14" s="59">
        <v>376198.13299999997</v>
      </c>
      <c r="R14" s="64">
        <v>504502.99200000003</v>
      </c>
      <c r="S14" s="60">
        <v>134.10566075297348</v>
      </c>
    </row>
    <row r="15" spans="1:19" ht="15" customHeight="1" x14ac:dyDescent="0.2">
      <c r="A15" s="58" t="s">
        <v>32</v>
      </c>
      <c r="B15" s="59">
        <v>2755</v>
      </c>
      <c r="C15" s="59">
        <v>2948</v>
      </c>
      <c r="D15" s="60">
        <f t="shared" si="0"/>
        <v>107.005444646098</v>
      </c>
      <c r="E15" s="59">
        <v>15312</v>
      </c>
      <c r="F15" s="59">
        <v>16220</v>
      </c>
      <c r="G15" s="61">
        <v>105.92998955067921</v>
      </c>
      <c r="H15" s="59">
        <v>8203325.6189999999</v>
      </c>
      <c r="I15" s="62">
        <v>8833825.8829999994</v>
      </c>
      <c r="J15" s="61">
        <v>107.68591048659188</v>
      </c>
      <c r="K15" s="59">
        <v>612372.11</v>
      </c>
      <c r="L15" s="59">
        <v>711600.31900000002</v>
      </c>
      <c r="M15" s="61">
        <v>116.20390729421037</v>
      </c>
      <c r="N15" s="59">
        <v>488028.277</v>
      </c>
      <c r="O15" s="59">
        <v>214501.16399999999</v>
      </c>
      <c r="P15" s="61">
        <v>43.952609737816481</v>
      </c>
      <c r="Q15" s="59">
        <v>124343.833</v>
      </c>
      <c r="R15" s="64">
        <v>497099.15500000003</v>
      </c>
      <c r="S15" s="60">
        <v>399.77789248301525</v>
      </c>
    </row>
    <row r="16" spans="1:19" ht="15" customHeight="1" x14ac:dyDescent="0.2">
      <c r="A16" s="65" t="s">
        <v>35</v>
      </c>
      <c r="B16" s="66">
        <v>1365</v>
      </c>
      <c r="C16" s="66">
        <v>1379</v>
      </c>
      <c r="D16" s="67">
        <f t="shared" si="0"/>
        <v>101.02564102564102</v>
      </c>
      <c r="E16" s="66">
        <v>12578</v>
      </c>
      <c r="F16" s="66">
        <v>12650</v>
      </c>
      <c r="G16" s="68">
        <v>100.57242804897439</v>
      </c>
      <c r="H16" s="66">
        <v>7581717.8480000002</v>
      </c>
      <c r="I16" s="69">
        <v>8049321.5829999996</v>
      </c>
      <c r="J16" s="68">
        <v>106.16751697141235</v>
      </c>
      <c r="K16" s="66">
        <v>368346.44</v>
      </c>
      <c r="L16" s="66">
        <v>419352.80099999998</v>
      </c>
      <c r="M16" s="68">
        <v>113.84738807303253</v>
      </c>
      <c r="N16" s="66">
        <v>45780.756999999998</v>
      </c>
      <c r="O16" s="66">
        <v>100240.348</v>
      </c>
      <c r="P16" s="68">
        <v>218.95738421275993</v>
      </c>
      <c r="Q16" s="66">
        <v>322565.68300000002</v>
      </c>
      <c r="R16" s="70">
        <v>319112.45299999998</v>
      </c>
      <c r="S16" s="67">
        <v>98.929449044956215</v>
      </c>
    </row>
    <row r="17" spans="1:19" s="39" customFormat="1" ht="17.25" customHeight="1" x14ac:dyDescent="0.25">
      <c r="A17" s="71" t="s">
        <v>56</v>
      </c>
      <c r="B17" s="72">
        <f>SUM(B7:B16)</f>
        <v>68716</v>
      </c>
      <c r="C17" s="72">
        <f>SUM(C7:C16)</f>
        <v>71341</v>
      </c>
      <c r="D17" s="73">
        <f>C17/B17*100</f>
        <v>103.82007101693928</v>
      </c>
      <c r="E17" s="72">
        <f>SUM(E7:E16)</f>
        <v>504315</v>
      </c>
      <c r="F17" s="72">
        <f>SUM(F7:F16)</f>
        <v>543584</v>
      </c>
      <c r="G17" s="73">
        <f>F17/E17*100</f>
        <v>107.7866016279508</v>
      </c>
      <c r="H17" s="72">
        <f>SUM(H7:H16)</f>
        <v>479595383.52900004</v>
      </c>
      <c r="I17" s="72">
        <f>SUM(I7:I16)</f>
        <v>530912887.17900002</v>
      </c>
      <c r="J17" s="73">
        <f>I17/H17*100</f>
        <v>110.70016630944008</v>
      </c>
      <c r="K17" s="72">
        <f>SUM(K7:K16)</f>
        <v>30755435.836000003</v>
      </c>
      <c r="L17" s="72">
        <f>SUM(L7:L16)</f>
        <v>33465598.753999993</v>
      </c>
      <c r="M17" s="73">
        <f>L17/K17*100</f>
        <v>108.81198020555338</v>
      </c>
      <c r="N17" s="72">
        <f>SUM(N7:N16)</f>
        <v>9223351.1100000013</v>
      </c>
      <c r="O17" s="72">
        <f>SUM(O7:O16)</f>
        <v>11204564.183999998</v>
      </c>
      <c r="P17" s="73">
        <f>O17/N17*100</f>
        <v>121.48040392663744</v>
      </c>
      <c r="Q17" s="72">
        <f>SUM(Q7:Q16)</f>
        <v>21532084.727000002</v>
      </c>
      <c r="R17" s="72">
        <f>SUM(R7:R16)</f>
        <v>22261034.569000002</v>
      </c>
      <c r="S17" s="73">
        <f>R17/Q17*100</f>
        <v>103.38541228702272</v>
      </c>
    </row>
    <row r="18" spans="1:19" x14ac:dyDescent="0.2">
      <c r="A18" s="7" t="s">
        <v>38</v>
      </c>
      <c r="B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</sheetData>
  <sortState ref="A8:S16">
    <sortCondition descending="1" ref="I7:I16"/>
  </sortState>
  <mergeCells count="8">
    <mergeCell ref="Q4:S4"/>
    <mergeCell ref="A5:A6"/>
    <mergeCell ref="K5:M5"/>
    <mergeCell ref="N5:P5"/>
    <mergeCell ref="Q5:S5"/>
    <mergeCell ref="B5:D5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C6" sqref="C6:C15"/>
    </sheetView>
  </sheetViews>
  <sheetFormatPr defaultRowHeight="15" x14ac:dyDescent="0.25"/>
  <cols>
    <col min="1" max="1" width="7.7109375" customWidth="1"/>
    <col min="2" max="2" width="5.7109375" customWidth="1"/>
    <col min="3" max="3" width="15.42578125" customWidth="1"/>
    <col min="4" max="4" width="11" customWidth="1"/>
    <col min="5" max="5" width="6.7109375" customWidth="1"/>
    <col min="6" max="6" width="11.140625" bestFit="1" customWidth="1"/>
    <col min="7" max="7" width="6.7109375" customWidth="1"/>
    <col min="8" max="8" width="10.140625" bestFit="1" customWidth="1"/>
    <col min="9" max="9" width="6.7109375" customWidth="1"/>
    <col min="10" max="10" width="10.140625" bestFit="1" customWidth="1"/>
    <col min="11" max="11" width="6.7109375" customWidth="1"/>
    <col min="12" max="12" width="10.140625" bestFit="1" customWidth="1"/>
    <col min="13" max="13" width="6.7109375" customWidth="1"/>
    <col min="14" max="14" width="9.28515625" bestFit="1" customWidth="1"/>
    <col min="15" max="15" width="6.7109375" customWidth="1"/>
  </cols>
  <sheetData>
    <row r="1" spans="1:18" s="29" customFormat="1" x14ac:dyDescent="0.25"/>
    <row r="2" spans="1:18" s="29" customFormat="1" ht="10.5" customHeight="1" x14ac:dyDescent="0.25"/>
    <row r="3" spans="1:18" s="41" customFormat="1" ht="12.75" x14ac:dyDescent="0.2">
      <c r="A3" s="5" t="s">
        <v>75</v>
      </c>
    </row>
    <row r="4" spans="1:18" s="40" customFormat="1" ht="14.25" x14ac:dyDescent="0.2">
      <c r="L4" s="105" t="s">
        <v>39</v>
      </c>
      <c r="M4" s="96"/>
      <c r="N4" s="96"/>
      <c r="O4" s="96"/>
    </row>
    <row r="5" spans="1:18" s="27" customFormat="1" ht="28.5" customHeight="1" x14ac:dyDescent="0.2">
      <c r="A5" s="89" t="s">
        <v>53</v>
      </c>
      <c r="B5" s="89" t="s">
        <v>52</v>
      </c>
      <c r="C5" s="89" t="s">
        <v>54</v>
      </c>
      <c r="D5" s="90" t="s">
        <v>5</v>
      </c>
      <c r="E5" s="90" t="s">
        <v>55</v>
      </c>
      <c r="F5" s="90" t="s">
        <v>0</v>
      </c>
      <c r="G5" s="90" t="s">
        <v>55</v>
      </c>
      <c r="H5" s="90" t="s">
        <v>3</v>
      </c>
      <c r="I5" s="90" t="s">
        <v>55</v>
      </c>
      <c r="J5" s="90" t="s">
        <v>4</v>
      </c>
      <c r="K5" s="90" t="s">
        <v>55</v>
      </c>
      <c r="L5" s="90" t="s">
        <v>41</v>
      </c>
      <c r="M5" s="90" t="s">
        <v>55</v>
      </c>
      <c r="N5" s="90" t="s">
        <v>42</v>
      </c>
      <c r="O5" s="90" t="s">
        <v>55</v>
      </c>
    </row>
    <row r="6" spans="1:18" s="27" customFormat="1" ht="15" customHeight="1" x14ac:dyDescent="0.2">
      <c r="A6" s="81">
        <v>21</v>
      </c>
      <c r="B6" s="81">
        <v>133</v>
      </c>
      <c r="C6" s="82" t="s">
        <v>20</v>
      </c>
      <c r="D6" s="83">
        <v>45608</v>
      </c>
      <c r="E6" s="92">
        <v>1</v>
      </c>
      <c r="F6" s="84">
        <v>399898534</v>
      </c>
      <c r="G6" s="93">
        <v>1</v>
      </c>
      <c r="H6" s="83">
        <v>26253920</v>
      </c>
      <c r="I6" s="92">
        <v>1</v>
      </c>
      <c r="J6" s="83">
        <v>7744148</v>
      </c>
      <c r="K6" s="92">
        <v>1</v>
      </c>
      <c r="L6" s="83">
        <v>18509772</v>
      </c>
      <c r="M6" s="92">
        <v>1</v>
      </c>
      <c r="N6" s="83">
        <v>372776</v>
      </c>
      <c r="O6" s="92">
        <v>1</v>
      </c>
      <c r="Q6" s="94"/>
    </row>
    <row r="7" spans="1:18" s="27" customFormat="1" ht="15" customHeight="1" x14ac:dyDescent="0.2">
      <c r="A7" s="81">
        <v>17</v>
      </c>
      <c r="B7" s="81">
        <v>409</v>
      </c>
      <c r="C7" s="82" t="s">
        <v>22</v>
      </c>
      <c r="D7" s="83">
        <v>7798</v>
      </c>
      <c r="E7" s="92">
        <v>2</v>
      </c>
      <c r="F7" s="84">
        <v>27187766</v>
      </c>
      <c r="G7" s="93">
        <v>2</v>
      </c>
      <c r="H7" s="83">
        <v>1696186</v>
      </c>
      <c r="I7" s="92">
        <v>2</v>
      </c>
      <c r="J7" s="83">
        <v>1757255</v>
      </c>
      <c r="K7" s="92">
        <v>2</v>
      </c>
      <c r="L7" s="85">
        <v>-61070</v>
      </c>
      <c r="M7" s="92">
        <v>549</v>
      </c>
      <c r="N7" s="83">
        <v>39497</v>
      </c>
      <c r="O7" s="92">
        <v>2</v>
      </c>
      <c r="Q7" s="94"/>
      <c r="R7" s="94"/>
    </row>
    <row r="8" spans="1:18" s="27" customFormat="1" ht="15" customHeight="1" x14ac:dyDescent="0.2">
      <c r="A8" s="81">
        <v>8</v>
      </c>
      <c r="B8" s="81">
        <v>373</v>
      </c>
      <c r="C8" s="82" t="s">
        <v>23</v>
      </c>
      <c r="D8" s="83">
        <v>5020</v>
      </c>
      <c r="E8" s="92">
        <v>3</v>
      </c>
      <c r="F8" s="84">
        <v>20321206</v>
      </c>
      <c r="G8" s="93">
        <v>3</v>
      </c>
      <c r="H8" s="83">
        <v>1162922</v>
      </c>
      <c r="I8" s="92">
        <v>3</v>
      </c>
      <c r="J8" s="83">
        <v>521074</v>
      </c>
      <c r="K8" s="92">
        <v>3</v>
      </c>
      <c r="L8" s="83">
        <v>641848</v>
      </c>
      <c r="M8" s="92">
        <v>3</v>
      </c>
      <c r="N8" s="83">
        <v>30651</v>
      </c>
      <c r="O8" s="92">
        <v>3</v>
      </c>
    </row>
    <row r="9" spans="1:18" s="27" customFormat="1" ht="15" customHeight="1" x14ac:dyDescent="0.2">
      <c r="A9" s="81">
        <v>14</v>
      </c>
      <c r="B9" s="81">
        <v>312</v>
      </c>
      <c r="C9" s="82" t="s">
        <v>28</v>
      </c>
      <c r="D9" s="83">
        <v>3249</v>
      </c>
      <c r="E9" s="92">
        <v>4</v>
      </c>
      <c r="F9" s="84">
        <v>15254405</v>
      </c>
      <c r="G9" s="93">
        <v>4</v>
      </c>
      <c r="H9" s="83">
        <v>675270</v>
      </c>
      <c r="I9" s="92">
        <v>9</v>
      </c>
      <c r="J9" s="83">
        <v>493367</v>
      </c>
      <c r="K9" s="92">
        <v>4</v>
      </c>
      <c r="L9" s="83">
        <v>181903</v>
      </c>
      <c r="M9" s="92">
        <v>19</v>
      </c>
      <c r="N9" s="83">
        <v>22572</v>
      </c>
      <c r="O9" s="92">
        <v>4</v>
      </c>
    </row>
    <row r="10" spans="1:18" s="27" customFormat="1" ht="15" customHeight="1" x14ac:dyDescent="0.2">
      <c r="A10" s="81">
        <v>5</v>
      </c>
      <c r="B10" s="81">
        <v>472</v>
      </c>
      <c r="C10" s="82" t="s">
        <v>30</v>
      </c>
      <c r="D10" s="83">
        <v>2091</v>
      </c>
      <c r="E10" s="92">
        <v>8</v>
      </c>
      <c r="F10" s="84">
        <v>15157089</v>
      </c>
      <c r="G10" s="93">
        <v>5</v>
      </c>
      <c r="H10" s="83">
        <v>591622</v>
      </c>
      <c r="I10" s="92">
        <v>10</v>
      </c>
      <c r="J10" s="83">
        <v>104004</v>
      </c>
      <c r="K10" s="92">
        <v>18</v>
      </c>
      <c r="L10" s="83">
        <v>487619</v>
      </c>
      <c r="M10" s="92">
        <v>9</v>
      </c>
      <c r="N10" s="83">
        <v>20780</v>
      </c>
      <c r="O10" s="92">
        <v>5</v>
      </c>
    </row>
    <row r="11" spans="1:18" s="27" customFormat="1" ht="15" customHeight="1" x14ac:dyDescent="0.2">
      <c r="A11" s="81">
        <v>1</v>
      </c>
      <c r="B11" s="81">
        <v>541</v>
      </c>
      <c r="C11" s="82" t="s">
        <v>25</v>
      </c>
      <c r="D11" s="83">
        <v>1768</v>
      </c>
      <c r="E11" s="92">
        <v>9</v>
      </c>
      <c r="F11" s="84">
        <v>13967904</v>
      </c>
      <c r="G11" s="93">
        <v>6</v>
      </c>
      <c r="H11" s="83">
        <v>682070</v>
      </c>
      <c r="I11" s="92">
        <v>8</v>
      </c>
      <c r="J11" s="83">
        <v>123363</v>
      </c>
      <c r="K11" s="92">
        <v>12</v>
      </c>
      <c r="L11" s="83">
        <v>558707</v>
      </c>
      <c r="M11" s="92">
        <v>6</v>
      </c>
      <c r="N11" s="83">
        <v>12924</v>
      </c>
      <c r="O11" s="92">
        <v>8</v>
      </c>
    </row>
    <row r="12" spans="1:18" s="27" customFormat="1" ht="15" customHeight="1" x14ac:dyDescent="0.2">
      <c r="A12" s="81">
        <v>1</v>
      </c>
      <c r="B12" s="81">
        <v>436</v>
      </c>
      <c r="C12" s="82" t="s">
        <v>44</v>
      </c>
      <c r="D12" s="83">
        <v>920</v>
      </c>
      <c r="E12" s="92">
        <v>18</v>
      </c>
      <c r="F12" s="84">
        <v>12177884</v>
      </c>
      <c r="G12" s="93">
        <v>7</v>
      </c>
      <c r="H12" s="83">
        <v>709457</v>
      </c>
      <c r="I12" s="92">
        <v>7</v>
      </c>
      <c r="J12" s="83">
        <v>87916</v>
      </c>
      <c r="K12" s="92">
        <v>26</v>
      </c>
      <c r="L12" s="83">
        <v>621541</v>
      </c>
      <c r="M12" s="92">
        <v>4</v>
      </c>
      <c r="N12" s="83">
        <v>10066</v>
      </c>
      <c r="O12" s="92">
        <v>14</v>
      </c>
    </row>
    <row r="13" spans="1:18" s="27" customFormat="1" ht="15" customHeight="1" x14ac:dyDescent="0.2">
      <c r="A13" s="81">
        <v>16</v>
      </c>
      <c r="B13" s="81">
        <v>518</v>
      </c>
      <c r="C13" s="82" t="s">
        <v>13</v>
      </c>
      <c r="D13" s="83">
        <v>560</v>
      </c>
      <c r="E13" s="92">
        <v>30</v>
      </c>
      <c r="F13" s="84">
        <v>10064952</v>
      </c>
      <c r="G13" s="93">
        <v>8</v>
      </c>
      <c r="H13" s="83">
        <v>563199</v>
      </c>
      <c r="I13" s="92">
        <v>11</v>
      </c>
      <c r="J13" s="83">
        <v>58696</v>
      </c>
      <c r="K13" s="92">
        <v>40</v>
      </c>
      <c r="L13" s="83">
        <v>504503</v>
      </c>
      <c r="M13" s="92">
        <v>7</v>
      </c>
      <c r="N13" s="83">
        <v>5448</v>
      </c>
      <c r="O13" s="92">
        <v>23</v>
      </c>
    </row>
    <row r="14" spans="1:18" s="27" customFormat="1" ht="15" customHeight="1" x14ac:dyDescent="0.2">
      <c r="A14" s="81">
        <v>13</v>
      </c>
      <c r="B14" s="81">
        <v>520</v>
      </c>
      <c r="C14" s="82" t="s">
        <v>32</v>
      </c>
      <c r="D14" s="83">
        <v>2948</v>
      </c>
      <c r="E14" s="92">
        <v>6</v>
      </c>
      <c r="F14" s="84">
        <v>8833826</v>
      </c>
      <c r="G14" s="93">
        <v>9</v>
      </c>
      <c r="H14" s="83">
        <v>711600</v>
      </c>
      <c r="I14" s="92">
        <v>6</v>
      </c>
      <c r="J14" s="83">
        <v>214501</v>
      </c>
      <c r="K14" s="92">
        <v>9</v>
      </c>
      <c r="L14" s="83">
        <v>497099</v>
      </c>
      <c r="M14" s="92">
        <v>8</v>
      </c>
      <c r="N14" s="83">
        <v>16220</v>
      </c>
      <c r="O14" s="92">
        <v>6</v>
      </c>
    </row>
    <row r="15" spans="1:18" s="27" customFormat="1" ht="15" customHeight="1" x14ac:dyDescent="0.2">
      <c r="A15" s="81">
        <v>20</v>
      </c>
      <c r="B15" s="81">
        <v>60</v>
      </c>
      <c r="C15" s="82" t="s">
        <v>35</v>
      </c>
      <c r="D15" s="83">
        <v>1379</v>
      </c>
      <c r="E15" s="92">
        <v>12</v>
      </c>
      <c r="F15" s="84">
        <v>8049322</v>
      </c>
      <c r="G15" s="93">
        <v>10</v>
      </c>
      <c r="H15" s="83">
        <v>419353</v>
      </c>
      <c r="I15" s="92">
        <v>13</v>
      </c>
      <c r="J15" s="83">
        <v>100240</v>
      </c>
      <c r="K15" s="92">
        <v>20</v>
      </c>
      <c r="L15" s="83">
        <v>319112</v>
      </c>
      <c r="M15" s="92">
        <v>11</v>
      </c>
      <c r="N15" s="83">
        <v>12650</v>
      </c>
      <c r="O15" s="92">
        <v>10</v>
      </c>
    </row>
    <row r="16" spans="1:18" s="27" customFormat="1" ht="15" customHeight="1" x14ac:dyDescent="0.2">
      <c r="A16" s="99" t="s">
        <v>76</v>
      </c>
      <c r="B16" s="100"/>
      <c r="C16" s="100"/>
      <c r="D16" s="86">
        <f>SUM(D6:D15)</f>
        <v>71341</v>
      </c>
      <c r="E16" s="86"/>
      <c r="F16" s="86">
        <f>SUM(F6:F15)</f>
        <v>530912888</v>
      </c>
      <c r="G16" s="86"/>
      <c r="H16" s="86">
        <f>SUM(H6:H15)</f>
        <v>33465599</v>
      </c>
      <c r="I16" s="86"/>
      <c r="J16" s="86">
        <f>SUM(J6:J15)</f>
        <v>11204564</v>
      </c>
      <c r="K16" s="86"/>
      <c r="L16" s="86">
        <f>SUM(L6:L15)</f>
        <v>22261034</v>
      </c>
      <c r="M16" s="87"/>
      <c r="N16" s="86">
        <f>SUM(N6:N15)</f>
        <v>543584</v>
      </c>
      <c r="O16" s="86"/>
    </row>
    <row r="17" spans="1:15" s="27" customFormat="1" ht="15" customHeight="1" x14ac:dyDescent="0.2">
      <c r="A17" s="101" t="s">
        <v>51</v>
      </c>
      <c r="B17" s="102"/>
      <c r="C17" s="102"/>
      <c r="D17" s="88">
        <v>136260</v>
      </c>
      <c r="E17" s="88"/>
      <c r="F17" s="88">
        <v>796126335.04299998</v>
      </c>
      <c r="G17" s="88"/>
      <c r="H17" s="88">
        <v>48872344.269000001</v>
      </c>
      <c r="I17" s="88"/>
      <c r="J17" s="88">
        <v>17591011.668000001</v>
      </c>
      <c r="K17" s="88"/>
      <c r="L17" s="88">
        <v>31281332.600000001</v>
      </c>
      <c r="M17" s="88"/>
      <c r="N17" s="88">
        <v>969776</v>
      </c>
      <c r="O17" s="88"/>
    </row>
    <row r="18" spans="1:15" s="27" customFormat="1" ht="15" customHeight="1" x14ac:dyDescent="0.2">
      <c r="A18" s="103" t="s">
        <v>50</v>
      </c>
      <c r="B18" s="104"/>
      <c r="C18" s="104"/>
      <c r="D18" s="91">
        <f>D16/D17</f>
        <v>0.52356524291795092</v>
      </c>
      <c r="E18" s="91"/>
      <c r="F18" s="91">
        <f>F16/F17</f>
        <v>0.66687014941080247</v>
      </c>
      <c r="G18" s="91"/>
      <c r="H18" s="91">
        <f>H16/H17</f>
        <v>0.68475534580049635</v>
      </c>
      <c r="I18" s="91"/>
      <c r="J18" s="91">
        <f>J16/J17</f>
        <v>0.6369482444481771</v>
      </c>
      <c r="K18" s="91"/>
      <c r="L18" s="91">
        <f>L16/L17</f>
        <v>0.71163956742686851</v>
      </c>
      <c r="M18" s="91"/>
      <c r="N18" s="91">
        <f>N16/N17</f>
        <v>0.56052531718664933</v>
      </c>
      <c r="O18" s="91"/>
    </row>
    <row r="19" spans="1:15" x14ac:dyDescent="0.25">
      <c r="A19" s="7" t="s">
        <v>38</v>
      </c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21" sqref="E21"/>
    </sheetView>
  </sheetViews>
  <sheetFormatPr defaultRowHeight="15" x14ac:dyDescent="0.25"/>
  <cols>
    <col min="1" max="1" width="12.140625" style="29" bestFit="1" customWidth="1"/>
    <col min="2" max="2" width="14.7109375" style="29" bestFit="1" customWidth="1"/>
    <col min="3" max="3" width="13.5703125" style="29" bestFit="1" customWidth="1"/>
    <col min="4" max="4" width="12.7109375" style="29" bestFit="1" customWidth="1"/>
    <col min="5" max="5" width="13.140625" style="29" bestFit="1" customWidth="1"/>
    <col min="6" max="6" width="15.140625" style="29" bestFit="1" customWidth="1"/>
    <col min="7" max="7" width="9.140625" style="29"/>
    <col min="8" max="8" width="10.5703125" style="29" customWidth="1"/>
    <col min="9" max="9" width="9.140625" style="29"/>
    <col min="10" max="10" width="9.85546875" style="29" bestFit="1" customWidth="1"/>
    <col min="11" max="16384" width="9.140625" style="29"/>
  </cols>
  <sheetData>
    <row r="1" spans="1:10" x14ac:dyDescent="0.25">
      <c r="A1" s="106"/>
      <c r="B1" s="106"/>
    </row>
    <row r="2" spans="1:10" x14ac:dyDescent="0.25">
      <c r="A2" s="106"/>
      <c r="B2" s="106"/>
    </row>
    <row r="3" spans="1:10" s="112" customFormat="1" x14ac:dyDescent="0.25">
      <c r="A3" s="110" t="s">
        <v>79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.75" thickBot="1" x14ac:dyDescent="0.3">
      <c r="A4" s="45" t="s">
        <v>8</v>
      </c>
      <c r="B4" s="45" t="s">
        <v>5</v>
      </c>
      <c r="C4" s="45" t="s">
        <v>6</v>
      </c>
      <c r="D4" s="45" t="s">
        <v>0</v>
      </c>
      <c r="E4" s="45" t="s">
        <v>3</v>
      </c>
      <c r="F4" s="45" t="s">
        <v>4</v>
      </c>
    </row>
    <row r="5" spans="1:10" ht="15.75" thickBot="1" x14ac:dyDescent="0.3">
      <c r="A5" s="1" t="s">
        <v>16</v>
      </c>
      <c r="B5" s="2">
        <v>71341</v>
      </c>
      <c r="C5" s="2">
        <v>543584</v>
      </c>
      <c r="D5" s="2">
        <v>530912888</v>
      </c>
      <c r="E5" s="2">
        <v>33465599</v>
      </c>
      <c r="F5" s="2">
        <v>11204564</v>
      </c>
    </row>
    <row r="6" spans="1:10" ht="15.75" thickBot="1" x14ac:dyDescent="0.3">
      <c r="A6" s="1" t="s">
        <v>15</v>
      </c>
      <c r="B6" s="2">
        <f>B7-B5</f>
        <v>64919</v>
      </c>
      <c r="C6" s="2">
        <f>C7-C5</f>
        <v>426192</v>
      </c>
      <c r="D6" s="2">
        <f>D7-D5</f>
        <v>265213447</v>
      </c>
      <c r="E6" s="2">
        <f>E7-E5</f>
        <v>15406745</v>
      </c>
      <c r="F6" s="2">
        <f>F7-F5</f>
        <v>6386448</v>
      </c>
    </row>
    <row r="7" spans="1:10" ht="15.75" thickBot="1" x14ac:dyDescent="0.3">
      <c r="A7" s="46" t="s">
        <v>14</v>
      </c>
      <c r="B7" s="44">
        <v>136260</v>
      </c>
      <c r="C7" s="44">
        <v>969776</v>
      </c>
      <c r="D7" s="44">
        <v>796126335</v>
      </c>
      <c r="E7" s="44">
        <v>48872344</v>
      </c>
      <c r="F7" s="44">
        <v>17591012</v>
      </c>
    </row>
    <row r="8" spans="1:10" ht="15.75" thickBot="1" x14ac:dyDescent="0.3">
      <c r="A8" s="34" t="s">
        <v>16</v>
      </c>
      <c r="B8" s="47">
        <f>B5/$B$7</f>
        <v>0.52356524291795092</v>
      </c>
      <c r="C8" s="47">
        <f>C5/C7</f>
        <v>0.56052531718664933</v>
      </c>
      <c r="D8" s="47">
        <f>D5/D7</f>
        <v>0.6668701494468211</v>
      </c>
      <c r="E8" s="47">
        <f>E5/E7</f>
        <v>0.68475534956948247</v>
      </c>
      <c r="F8" s="47">
        <f>F5/F7</f>
        <v>0.63694823242687804</v>
      </c>
    </row>
    <row r="9" spans="1:10" ht="15.75" thickBot="1" x14ac:dyDescent="0.3">
      <c r="A9" s="34" t="s">
        <v>15</v>
      </c>
      <c r="B9" s="47">
        <f>B6/B7</f>
        <v>0.47643475708204902</v>
      </c>
      <c r="C9" s="47">
        <f>C6/C7</f>
        <v>0.43947468281335073</v>
      </c>
      <c r="D9" s="47">
        <f>D6/D7</f>
        <v>0.33312985055317884</v>
      </c>
      <c r="E9" s="47">
        <f>E6/E7</f>
        <v>0.31524465043051753</v>
      </c>
      <c r="F9" s="47">
        <f>F6/F7</f>
        <v>0.36305176757312202</v>
      </c>
    </row>
    <row r="10" spans="1:10" x14ac:dyDescent="0.25">
      <c r="A10" s="4" t="s">
        <v>17</v>
      </c>
      <c r="D10" s="43"/>
      <c r="E10" s="3"/>
      <c r="F10" s="3"/>
    </row>
    <row r="12" spans="1:10" ht="15.75" thickBot="1" x14ac:dyDescent="0.3">
      <c r="A12" s="45" t="s">
        <v>8</v>
      </c>
      <c r="B12" s="45" t="s">
        <v>4</v>
      </c>
      <c r="C12" s="45" t="s">
        <v>3</v>
      </c>
      <c r="D12" s="45" t="s">
        <v>0</v>
      </c>
      <c r="E12" s="45" t="s">
        <v>6</v>
      </c>
      <c r="F12" s="45" t="s">
        <v>5</v>
      </c>
    </row>
    <row r="13" spans="1:10" ht="15.75" thickBot="1" x14ac:dyDescent="0.3">
      <c r="A13" s="35" t="s">
        <v>16</v>
      </c>
      <c r="B13" s="36">
        <v>0.63700000000000001</v>
      </c>
      <c r="C13" s="36">
        <v>0.68500000000000005</v>
      </c>
      <c r="D13" s="36">
        <v>0.66700000000000004</v>
      </c>
      <c r="E13" s="36">
        <v>0.56100000000000005</v>
      </c>
      <c r="F13" s="36">
        <v>0.52400000000000002</v>
      </c>
    </row>
    <row r="14" spans="1:10" ht="15.75" thickBot="1" x14ac:dyDescent="0.3">
      <c r="A14" s="32" t="s">
        <v>15</v>
      </c>
      <c r="B14" s="33">
        <v>0.36299999999999999</v>
      </c>
      <c r="C14" s="33">
        <v>0.315</v>
      </c>
      <c r="D14" s="33">
        <v>0.33300000000000002</v>
      </c>
      <c r="E14" s="33">
        <v>0.439</v>
      </c>
      <c r="F14" s="33">
        <v>0.47599999999999998</v>
      </c>
    </row>
    <row r="15" spans="1:10" x14ac:dyDescent="0.25">
      <c r="A15" s="4" t="s">
        <v>17</v>
      </c>
      <c r="B15" s="37"/>
      <c r="C15" s="37"/>
      <c r="D15" s="48"/>
      <c r="E15" s="37"/>
      <c r="F15" s="48"/>
    </row>
  </sheetData>
  <mergeCells count="2">
    <mergeCell ref="A1:B2"/>
    <mergeCell ref="A3:J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>
      <selection activeCell="E32" sqref="E32"/>
    </sheetView>
  </sheetViews>
  <sheetFormatPr defaultRowHeight="15" x14ac:dyDescent="0.25"/>
  <cols>
    <col min="1" max="1" width="6.140625" style="6" customWidth="1"/>
    <col min="2" max="2" width="18.5703125" customWidth="1"/>
    <col min="3" max="3" width="17.5703125" customWidth="1"/>
    <col min="4" max="4" width="17.7109375" customWidth="1"/>
    <col min="5" max="5" width="18.7109375" customWidth="1"/>
    <col min="6" max="6" width="16.42578125" customWidth="1"/>
    <col min="7" max="7" width="10.140625" bestFit="1" customWidth="1"/>
  </cols>
  <sheetData>
    <row r="3" spans="1:8" s="26" customFormat="1" x14ac:dyDescent="0.25">
      <c r="A3" s="5" t="s">
        <v>77</v>
      </c>
    </row>
    <row r="4" spans="1:8" s="26" customFormat="1" x14ac:dyDescent="0.25">
      <c r="A4" s="5"/>
    </row>
    <row r="5" spans="1:8" ht="27" customHeight="1" thickBot="1" x14ac:dyDescent="0.3">
      <c r="A5" s="75" t="s">
        <v>18</v>
      </c>
      <c r="B5" s="75" t="s">
        <v>45</v>
      </c>
      <c r="C5" s="75" t="s">
        <v>46</v>
      </c>
      <c r="D5" s="75" t="s">
        <v>73</v>
      </c>
      <c r="E5" s="75" t="s">
        <v>47</v>
      </c>
      <c r="F5" s="75" t="s">
        <v>48</v>
      </c>
      <c r="H5" s="10"/>
    </row>
    <row r="6" spans="1:8" thickBot="1" x14ac:dyDescent="0.35">
      <c r="A6" s="11" t="s">
        <v>19</v>
      </c>
      <c r="B6" s="12" t="s">
        <v>20</v>
      </c>
      <c r="C6" s="13" t="s">
        <v>20</v>
      </c>
      <c r="D6" s="13" t="s">
        <v>20</v>
      </c>
      <c r="E6" s="13" t="s">
        <v>20</v>
      </c>
      <c r="F6" s="14" t="s">
        <v>20</v>
      </c>
    </row>
    <row r="7" spans="1:8" ht="15.75" thickBot="1" x14ac:dyDescent="0.3">
      <c r="A7" s="11" t="s">
        <v>21</v>
      </c>
      <c r="B7" s="15" t="s">
        <v>22</v>
      </c>
      <c r="C7" s="15" t="s">
        <v>22</v>
      </c>
      <c r="D7" s="15" t="s">
        <v>22</v>
      </c>
      <c r="E7" s="15" t="s">
        <v>22</v>
      </c>
      <c r="F7" s="17" t="s">
        <v>10</v>
      </c>
    </row>
    <row r="8" spans="1:8" thickBot="1" x14ac:dyDescent="0.35">
      <c r="A8" s="11" t="s">
        <v>24</v>
      </c>
      <c r="B8" s="30" t="s">
        <v>23</v>
      </c>
      <c r="C8" s="30" t="s">
        <v>23</v>
      </c>
      <c r="D8" s="30" t="s">
        <v>23</v>
      </c>
      <c r="E8" s="30" t="s">
        <v>23</v>
      </c>
      <c r="F8" s="30" t="s">
        <v>23</v>
      </c>
    </row>
    <row r="9" spans="1:8" ht="15.75" thickBot="1" x14ac:dyDescent="0.3">
      <c r="A9" s="11" t="s">
        <v>26</v>
      </c>
      <c r="B9" s="16" t="s">
        <v>28</v>
      </c>
      <c r="C9" s="16" t="s">
        <v>28</v>
      </c>
      <c r="D9" s="16" t="s">
        <v>28</v>
      </c>
      <c r="E9" s="17" t="s">
        <v>10</v>
      </c>
      <c r="F9" s="23" t="s">
        <v>44</v>
      </c>
    </row>
    <row r="10" spans="1:8" ht="15.75" thickBot="1" x14ac:dyDescent="0.3">
      <c r="A10" s="11" t="s">
        <v>29</v>
      </c>
      <c r="B10" s="18" t="s">
        <v>27</v>
      </c>
      <c r="C10" s="21" t="s">
        <v>30</v>
      </c>
      <c r="D10" s="21" t="s">
        <v>30</v>
      </c>
      <c r="E10" s="20" t="s">
        <v>11</v>
      </c>
      <c r="F10" s="20" t="s">
        <v>11</v>
      </c>
    </row>
    <row r="11" spans="1:8" thickBot="1" x14ac:dyDescent="0.35">
      <c r="A11" s="11" t="s">
        <v>31</v>
      </c>
      <c r="B11" s="19" t="s">
        <v>32</v>
      </c>
      <c r="C11" s="19" t="s">
        <v>32</v>
      </c>
      <c r="D11" s="24" t="s">
        <v>25</v>
      </c>
      <c r="E11" s="19" t="s">
        <v>32</v>
      </c>
      <c r="F11" s="24" t="s">
        <v>25</v>
      </c>
    </row>
    <row r="12" spans="1:8" thickBot="1" x14ac:dyDescent="0.35">
      <c r="A12" s="11" t="s">
        <v>33</v>
      </c>
      <c r="B12" s="20" t="s">
        <v>11</v>
      </c>
      <c r="C12" s="18" t="s">
        <v>27</v>
      </c>
      <c r="D12" s="23" t="s">
        <v>44</v>
      </c>
      <c r="E12" s="23" t="s">
        <v>44</v>
      </c>
      <c r="F12" s="31" t="s">
        <v>13</v>
      </c>
    </row>
    <row r="13" spans="1:8" ht="15.75" thickBot="1" x14ac:dyDescent="0.3">
      <c r="A13" s="11" t="s">
        <v>34</v>
      </c>
      <c r="B13" s="21" t="s">
        <v>30</v>
      </c>
      <c r="C13" s="24" t="s">
        <v>25</v>
      </c>
      <c r="D13" s="31" t="s">
        <v>13</v>
      </c>
      <c r="E13" s="24" t="s">
        <v>25</v>
      </c>
      <c r="F13" s="19" t="s">
        <v>32</v>
      </c>
    </row>
    <row r="14" spans="1:8" ht="15.75" thickBot="1" x14ac:dyDescent="0.3">
      <c r="A14" s="11" t="s">
        <v>36</v>
      </c>
      <c r="B14" s="24" t="s">
        <v>25</v>
      </c>
      <c r="C14" s="20" t="s">
        <v>11</v>
      </c>
      <c r="D14" s="19" t="s">
        <v>32</v>
      </c>
      <c r="E14" s="16" t="s">
        <v>28</v>
      </c>
      <c r="F14" s="21" t="s">
        <v>30</v>
      </c>
    </row>
    <row r="15" spans="1:8" ht="15.75" thickBot="1" x14ac:dyDescent="0.3">
      <c r="A15" s="11" t="s">
        <v>37</v>
      </c>
      <c r="B15" s="74" t="s">
        <v>40</v>
      </c>
      <c r="C15" s="22" t="s">
        <v>35</v>
      </c>
      <c r="D15" s="22" t="s">
        <v>35</v>
      </c>
      <c r="E15" s="21" t="s">
        <v>30</v>
      </c>
      <c r="F15" s="25" t="s">
        <v>12</v>
      </c>
    </row>
    <row r="16" spans="1:8" x14ac:dyDescent="0.25">
      <c r="A16" s="7" t="s">
        <v>38</v>
      </c>
      <c r="H16" s="10"/>
    </row>
    <row r="18" spans="4:4" x14ac:dyDescent="0.25">
      <c r="D18" s="82"/>
    </row>
    <row r="19" spans="4:4" x14ac:dyDescent="0.25">
      <c r="D19" s="82"/>
    </row>
    <row r="20" spans="4:4" x14ac:dyDescent="0.25">
      <c r="D20" s="82"/>
    </row>
    <row r="21" spans="4:4" x14ac:dyDescent="0.25">
      <c r="D21" s="82"/>
    </row>
    <row r="22" spans="4:4" x14ac:dyDescent="0.25">
      <c r="D22" s="82"/>
    </row>
    <row r="23" spans="4:4" x14ac:dyDescent="0.25">
      <c r="D23" s="82"/>
    </row>
    <row r="24" spans="4:4" x14ac:dyDescent="0.25">
      <c r="D24" s="82"/>
    </row>
    <row r="25" spans="4:4" x14ac:dyDescent="0.25">
      <c r="D25" s="82"/>
    </row>
    <row r="26" spans="4:4" x14ac:dyDescent="0.25">
      <c r="D26" s="82"/>
    </row>
    <row r="27" spans="4:4" x14ac:dyDescent="0.25">
      <c r="D27" s="82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A18" sqref="A18"/>
    </sheetView>
  </sheetViews>
  <sheetFormatPr defaultRowHeight="15" x14ac:dyDescent="0.25"/>
  <cols>
    <col min="1" max="1" width="5.5703125" style="8" customWidth="1"/>
    <col min="2" max="2" width="12.7109375" customWidth="1"/>
    <col min="3" max="3" width="32.85546875" customWidth="1"/>
    <col min="4" max="4" width="12.42578125" customWidth="1"/>
    <col min="5" max="5" width="12.85546875" customWidth="1"/>
    <col min="6" max="6" width="10.140625" bestFit="1" customWidth="1"/>
    <col min="7" max="7" width="12" bestFit="1" customWidth="1"/>
    <col min="8" max="8" width="19.140625" bestFit="1" customWidth="1"/>
    <col min="10" max="10" width="10.140625" bestFit="1" customWidth="1"/>
  </cols>
  <sheetData>
    <row r="2" spans="1:6" x14ac:dyDescent="0.25">
      <c r="D2" s="9"/>
      <c r="E2" s="9"/>
      <c r="F2" s="9"/>
    </row>
    <row r="3" spans="1:6" s="26" customFormat="1" x14ac:dyDescent="0.25">
      <c r="A3" s="5" t="s">
        <v>74</v>
      </c>
    </row>
    <row r="4" spans="1:6" s="26" customFormat="1" x14ac:dyDescent="0.25">
      <c r="A4" s="105" t="s">
        <v>39</v>
      </c>
      <c r="B4" s="109"/>
      <c r="C4" s="109"/>
      <c r="D4" s="109"/>
      <c r="E4" s="109"/>
    </row>
    <row r="5" spans="1:6" ht="20.25" customHeight="1" x14ac:dyDescent="0.25">
      <c r="A5" s="76" t="s">
        <v>78</v>
      </c>
      <c r="B5" s="76" t="s">
        <v>7</v>
      </c>
      <c r="C5" s="76" t="s">
        <v>8</v>
      </c>
      <c r="D5" s="76" t="s">
        <v>9</v>
      </c>
      <c r="E5" s="76" t="s">
        <v>0</v>
      </c>
    </row>
    <row r="6" spans="1:6" s="8" customFormat="1" ht="15" customHeight="1" x14ac:dyDescent="0.25">
      <c r="A6" s="77" t="s">
        <v>19</v>
      </c>
      <c r="B6" s="77" t="s">
        <v>58</v>
      </c>
      <c r="C6" s="78" t="s">
        <v>61</v>
      </c>
      <c r="D6" s="79" t="s">
        <v>20</v>
      </c>
      <c r="E6" s="80">
        <v>21613303.352000002</v>
      </c>
    </row>
    <row r="7" spans="1:6" s="8" customFormat="1" ht="15" customHeight="1" x14ac:dyDescent="0.25">
      <c r="A7" s="77" t="s">
        <v>21</v>
      </c>
      <c r="B7" s="77">
        <v>58292277611</v>
      </c>
      <c r="C7" s="78" t="s">
        <v>60</v>
      </c>
      <c r="D7" s="79" t="s">
        <v>13</v>
      </c>
      <c r="E7" s="80">
        <v>7090514.5829999996</v>
      </c>
    </row>
    <row r="8" spans="1:6" s="8" customFormat="1" ht="15" customHeight="1" x14ac:dyDescent="0.25">
      <c r="A8" s="77" t="s">
        <v>24</v>
      </c>
      <c r="B8" s="77">
        <v>66089976432</v>
      </c>
      <c r="C8" s="78" t="s">
        <v>62</v>
      </c>
      <c r="D8" s="79" t="s">
        <v>25</v>
      </c>
      <c r="E8" s="80">
        <v>5865344.7029999997</v>
      </c>
    </row>
    <row r="9" spans="1:6" ht="15" customHeight="1" x14ac:dyDescent="0.25">
      <c r="A9" s="77" t="s">
        <v>26</v>
      </c>
      <c r="B9" s="77">
        <v>92510683607</v>
      </c>
      <c r="C9" s="78" t="s">
        <v>64</v>
      </c>
      <c r="D9" s="79" t="s">
        <v>23</v>
      </c>
      <c r="E9" s="80">
        <v>4372542.8059999999</v>
      </c>
    </row>
    <row r="10" spans="1:6" x14ac:dyDescent="0.25">
      <c r="A10" s="77" t="s">
        <v>29</v>
      </c>
      <c r="B10" s="77" t="s">
        <v>63</v>
      </c>
      <c r="C10" s="78" t="s">
        <v>65</v>
      </c>
      <c r="D10" s="79" t="s">
        <v>22</v>
      </c>
      <c r="E10" s="80">
        <v>3129748.0260000001</v>
      </c>
    </row>
    <row r="11" spans="1:6" x14ac:dyDescent="0.25">
      <c r="A11" s="77" t="s">
        <v>31</v>
      </c>
      <c r="B11" s="77">
        <v>44138062462</v>
      </c>
      <c r="C11" s="78" t="s">
        <v>68</v>
      </c>
      <c r="D11" s="79" t="s">
        <v>30</v>
      </c>
      <c r="E11" s="80">
        <v>2987811.6359999999</v>
      </c>
    </row>
    <row r="12" spans="1:6" x14ac:dyDescent="0.25">
      <c r="A12" s="77" t="s">
        <v>33</v>
      </c>
      <c r="B12" s="77" t="s">
        <v>70</v>
      </c>
      <c r="C12" s="78" t="s">
        <v>69</v>
      </c>
      <c r="D12" s="79" t="s">
        <v>44</v>
      </c>
      <c r="E12" s="80">
        <v>1882108.85</v>
      </c>
    </row>
    <row r="13" spans="1:6" x14ac:dyDescent="0.25">
      <c r="A13" s="77" t="s">
        <v>34</v>
      </c>
      <c r="B13" s="77" t="s">
        <v>67</v>
      </c>
      <c r="C13" s="78" t="s">
        <v>66</v>
      </c>
      <c r="D13" s="79" t="s">
        <v>28</v>
      </c>
      <c r="E13" s="80">
        <v>1859688.037</v>
      </c>
    </row>
    <row r="14" spans="1:6" x14ac:dyDescent="0.25">
      <c r="A14" s="77" t="s">
        <v>36</v>
      </c>
      <c r="B14" s="77">
        <v>44952903763</v>
      </c>
      <c r="C14" s="78" t="s">
        <v>71</v>
      </c>
      <c r="D14" s="79" t="s">
        <v>32</v>
      </c>
      <c r="E14" s="80">
        <v>632532.99100000004</v>
      </c>
    </row>
    <row r="15" spans="1:6" x14ac:dyDescent="0.25">
      <c r="A15" s="77" t="s">
        <v>37</v>
      </c>
      <c r="B15" s="77">
        <v>16257048014</v>
      </c>
      <c r="C15" s="78" t="s">
        <v>72</v>
      </c>
      <c r="D15" s="79" t="s">
        <v>35</v>
      </c>
      <c r="E15" s="80">
        <v>518559.72700000001</v>
      </c>
    </row>
    <row r="16" spans="1:6" x14ac:dyDescent="0.25">
      <c r="A16" s="107" t="s">
        <v>17</v>
      </c>
      <c r="B16" s="108"/>
      <c r="C16" s="108"/>
      <c r="E16" s="29"/>
      <c r="F16" s="42"/>
    </row>
    <row r="17" spans="5:5" x14ac:dyDescent="0.25">
      <c r="E17" s="29"/>
    </row>
    <row r="18" spans="5:5" x14ac:dyDescent="0.25">
      <c r="E18" s="29"/>
    </row>
  </sheetData>
  <mergeCells count="2">
    <mergeCell ref="A16:C16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2019_TOP10 gradovi</vt:lpstr>
      <vt:lpstr>Tablica 1</vt:lpstr>
      <vt:lpstr>Grafikon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2019-08-27T10:34:30Z</dcterms:created>
  <dcterms:modified xsi:type="dcterms:W3CDTF">2021-05-18T15:38:49Z</dcterms:modified>
</cp:coreProperties>
</file>