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10035" tabRatio="736"/>
  </bookViews>
  <sheets>
    <sheet name="Tablica 1" sheetId="1" r:id="rId1"/>
    <sheet name="Rang po dobiti razdoblja" sheetId="3" r:id="rId2"/>
    <sheet name="Rang po gubitku razdoblja" sheetId="2" r:id="rId3"/>
    <sheet name="Rang po prihodima" sheetId="4" r:id="rId4"/>
    <sheet name="Rang po izvozu" sheetId="5" r:id="rId5"/>
  </sheets>
  <calcPr calcId="145621"/>
</workbook>
</file>

<file path=xl/calcChain.xml><?xml version="1.0" encoding="utf-8"?>
<calcChain xmlns="http://schemas.openxmlformats.org/spreadsheetml/2006/main">
  <c r="E12" i="2" l="1"/>
  <c r="G7" i="1" l="1"/>
  <c r="F7" i="1"/>
  <c r="F8" i="1" l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11" i="5"/>
  <c r="F13" i="5" s="1"/>
  <c r="E11" i="4"/>
  <c r="E13" i="4" s="1"/>
  <c r="E14" i="2"/>
  <c r="D12" i="2"/>
  <c r="D14" i="2" s="1"/>
  <c r="E12" i="3" l="1"/>
  <c r="E14" i="3" s="1"/>
  <c r="D12" i="3"/>
  <c r="D14" i="3" s="1"/>
  <c r="G25" i="1" l="1"/>
  <c r="G24" i="1"/>
  <c r="G23" i="1"/>
  <c r="G22" i="1"/>
  <c r="G21" i="1"/>
  <c r="G20" i="1"/>
  <c r="G19" i="1"/>
  <c r="G17" i="1"/>
  <c r="G16" i="1"/>
  <c r="G15" i="1"/>
  <c r="G14" i="1"/>
  <c r="G13" i="1"/>
  <c r="G12" i="1"/>
  <c r="G11" i="1"/>
  <c r="G10" i="1"/>
  <c r="G9" i="1"/>
  <c r="G8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7" i="1"/>
</calcChain>
</file>

<file path=xl/sharedStrings.xml><?xml version="1.0" encoding="utf-8"?>
<sst xmlns="http://schemas.openxmlformats.org/spreadsheetml/2006/main" count="146" uniqueCount="90">
  <si>
    <t>(iznosi u tisućama kuna, plaće u kunama)</t>
  </si>
  <si>
    <t>Opis</t>
  </si>
  <si>
    <t>RH</t>
  </si>
  <si>
    <t>BPŽ</t>
  </si>
  <si>
    <t>Broj poduzetnika</t>
  </si>
  <si>
    <t>Broj dobitaša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</si>
  <si>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</si>
  <si>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</si>
  <si>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</si>
  <si>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</si>
  <si>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</si>
  <si>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</si>
  <si>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</si>
  <si>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</si>
  <si>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</si>
  <si>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Broj izvoznika</t>
  </si>
  <si>
    <t>Broj uvoznika</t>
  </si>
  <si>
    <t xml:space="preserve">Izvoz </t>
  </si>
  <si>
    <t xml:space="preserve">Uvoz </t>
  </si>
  <si>
    <t xml:space="preserve">Trgovinski saldo (izvoz minus uvoz) </t>
  </si>
  <si>
    <t>Broj investitora</t>
  </si>
  <si>
    <t xml:space="preserve">Prosječna mjeseč. neto plaće po zaposlenom </t>
  </si>
  <si>
    <t>Izvor: Fina, Registar godišnjih financijskih izvještaja</t>
  </si>
  <si>
    <t>Konsolidirani financijski rezultat (dobit ili gubitak razdoblja)</t>
  </si>
  <si>
    <t>Slavonski Brod</t>
  </si>
  <si>
    <t>(iznosi u tisućama kuna)</t>
  </si>
  <si>
    <t>Rang</t>
  </si>
  <si>
    <t>OIB</t>
  </si>
  <si>
    <t>Naziv</t>
  </si>
  <si>
    <t>Gubitak razdoblja</t>
  </si>
  <si>
    <t>2018.</t>
  </si>
  <si>
    <t>1.</t>
  </si>
  <si>
    <t>2.</t>
  </si>
  <si>
    <t>3.</t>
  </si>
  <si>
    <t>4.</t>
  </si>
  <si>
    <t>5.</t>
  </si>
  <si>
    <t>Ukupno 5 najvećih prema gubitku razdoblja</t>
  </si>
  <si>
    <t>Dobit razdoblja</t>
  </si>
  <si>
    <t>Oblik vlasništva</t>
  </si>
  <si>
    <t>Ukupan prihod</t>
  </si>
  <si>
    <t xml:space="preserve"> </t>
  </si>
  <si>
    <t>Ukupno 5 najvećih prema veličini izvoza</t>
  </si>
  <si>
    <t>Bruto investicije samo u novu dugotr. imovinu</t>
  </si>
  <si>
    <t>Tablica 1. Usporedba financijskih rezultata poslovanja poduzetnika u RH, Brodsko-posavskoj županiji i Slavonskom Brodu u 2019. godini</t>
  </si>
  <si>
    <t>-</t>
  </si>
  <si>
    <t>2019.</t>
  </si>
  <si>
    <t xml:space="preserve">Tablica 2. Top 5 poduzetnika sa sjedištem u Slavonskom Brodu prema ostvarenoj dobiti razdoblja u 2019. godini </t>
  </si>
  <si>
    <t>Tablica 5. Rang lista top 5 poduzetnika sa sjedištem u Slavonskom Brodu prema izvozu u 2019. godini</t>
  </si>
  <si>
    <t>59126265572</t>
  </si>
  <si>
    <t>73880953014</t>
  </si>
  <si>
    <t>79697464218</t>
  </si>
  <si>
    <t>25301779247</t>
  </si>
  <si>
    <t>80256482551</t>
  </si>
  <si>
    <t>Proizvodnja metalnih konstrukcija i njihovih dijelova</t>
  </si>
  <si>
    <t>Proizvodnja parnih kotlova, osim kotlova za centralno grijanje toplom vodom</t>
  </si>
  <si>
    <t>Ukupno svi poduzetnici (1.200)</t>
  </si>
  <si>
    <t>Proizvodnja motornih vozila</t>
  </si>
  <si>
    <t>Lijevanje lakih metala</t>
  </si>
  <si>
    <t>Privatno nakon pretvorbe</t>
  </si>
  <si>
    <t>Prvatno od osnivanja</t>
  </si>
  <si>
    <t>Mješovito s preko 50 % državnog kapitala</t>
  </si>
  <si>
    <t>Udio BPŽ
u RH (u %)</t>
  </si>
  <si>
    <t>Udio grada u RH (u %)</t>
  </si>
  <si>
    <t>Udio grada u BPŽ (u %)</t>
  </si>
  <si>
    <t>Ukupno 5 najvećih prema dobiti razdoblja</t>
  </si>
  <si>
    <t>Udio top 5  u ukupnoj dobiti razdoblja grada Slavonskog Broda</t>
  </si>
  <si>
    <t>ĐURO ĐAKOVIĆ MONTAŽA d.o.o.</t>
  </si>
  <si>
    <t>ĐURO ĐAKOVIĆ TERMOENERGETSKA POSTROJENJA d.o.o.</t>
  </si>
  <si>
    <t>HIDROMONT INDUSTRIJSKA MONTAŽA d.o.o.</t>
  </si>
  <si>
    <t>SLAVONIJA DRVNA INDUSTRIJA, TRGOVINA, IZVOZ-UVOZ d.o.o.</t>
  </si>
  <si>
    <t>SLAVONIJA OIE d.o.o.</t>
  </si>
  <si>
    <t>Tablica 3. Rang lista top 5 poduzetnika sa sjedištem u Slavonskom Brodu prema gubitku razdoblja u 2019. godini</t>
  </si>
  <si>
    <t>Udio top 5  u ukupnom gubitku razdoblja grada Slavonskog Broda</t>
  </si>
  <si>
    <t>02852188530</t>
  </si>
  <si>
    <t>ĐURO ĐAKOVIĆ SPECIJALNA VOZILA d.d.</t>
  </si>
  <si>
    <t>ĐURO ĐAKOVIĆ GRUPA d.d.</t>
  </si>
  <si>
    <t>ĐURO ĐAKOVIĆ INDUSTRIJSKA RJEŠENJA d.d.</t>
  </si>
  <si>
    <t>SAINT JEAN INDUSTRIES d.o.o.</t>
  </si>
  <si>
    <t>ĐURO ĐAKOVIĆ ENERGETIKA I INFRASTRUKTURA d.o.o.</t>
  </si>
  <si>
    <t xml:space="preserve">Tablica 4.  Rang lista top 5 poduzetnika sa sjedištem u Slavonskom Brodu prema ukupnim prihodima u 2019. godini </t>
  </si>
  <si>
    <t>Ukupno 5 najvećih prema ukupnim prihodima</t>
  </si>
  <si>
    <t>Udio top 5  u ukupnim prihodima grada Slavonskog Broda</t>
  </si>
  <si>
    <t>VINDON d.o.o.</t>
  </si>
  <si>
    <t>Udio top 5  u ukupnom izvozu grada Slavonskog Broda</t>
  </si>
  <si>
    <t>Šifra djelatnosti</t>
  </si>
  <si>
    <t>Opis djelatnosti</t>
  </si>
  <si>
    <t>25.30</t>
  </si>
  <si>
    <t>25.11</t>
  </si>
  <si>
    <t>24.53</t>
  </si>
  <si>
    <t>29.10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</si>
</sst>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_ ;\-#,##0\ "/>
    <numFmt numFmtId="167" formatCode="0.0%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5" fillId="0" borderId="0"/>
  </cellStyleXfs>
  <cellXfs count="82">
    <xf numFmtId="0" fontId="0" fillId="0" borderId="0" xfId="0"/>
    <xf numFmtId="0" fontId="1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8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indent="8"/>
    </xf>
    <xf numFmtId="0" fontId="3" fillId="0" borderId="0" xfId="0" applyFont="1" applyAlignment="1">
      <alignment horizontal="right" vertical="center" indent="8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/>
    <xf numFmtId="164" fontId="2" fillId="5" borderId="1" xfId="0" applyNumberFormat="1" applyFont="1" applyFill="1" applyBorder="1" applyAlignment="1">
      <alignment horizontal="right" vertical="center" wrapText="1"/>
    </xf>
    <xf numFmtId="165" fontId="9" fillId="5" borderId="1" xfId="0" applyNumberFormat="1" applyFont="1" applyFill="1" applyBorder="1" applyAlignment="1">
      <alignment horizontal="right" vertical="center" wrapText="1"/>
    </xf>
    <xf numFmtId="164" fontId="2" fillId="5" borderId="2" xfId="0" applyNumberFormat="1" applyFont="1" applyFill="1" applyBorder="1" applyAlignment="1">
      <alignment horizontal="right" vertical="center" wrapText="1"/>
    </xf>
    <xf numFmtId="165" fontId="9" fillId="5" borderId="2" xfId="0" applyNumberFormat="1" applyFont="1" applyFill="1" applyBorder="1" applyAlignment="1">
      <alignment horizontal="right" vertical="center" wrapText="1"/>
    </xf>
    <xf numFmtId="3" fontId="12" fillId="4" borderId="1" xfId="0" applyNumberFormat="1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3" fontId="10" fillId="4" borderId="1" xfId="0" applyNumberFormat="1" applyFont="1" applyFill="1" applyBorder="1" applyAlignment="1">
      <alignment horizontal="right" vertical="center" wrapText="1"/>
    </xf>
    <xf numFmtId="3" fontId="10" fillId="4" borderId="9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right" vertical="center"/>
    </xf>
    <xf numFmtId="167" fontId="7" fillId="4" borderId="1" xfId="0" applyNumberFormat="1" applyFont="1" applyFill="1" applyBorder="1" applyAlignment="1">
      <alignment horizontal="right" vertical="center"/>
    </xf>
    <xf numFmtId="167" fontId="10" fillId="4" borderId="1" xfId="0" applyNumberFormat="1" applyFont="1" applyFill="1" applyBorder="1" applyAlignment="1">
      <alignment horizontal="right" vertical="center" wrapText="1"/>
    </xf>
    <xf numFmtId="167" fontId="12" fillId="4" borderId="0" xfId="0" applyNumberFormat="1" applyFont="1" applyFill="1" applyBorder="1" applyAlignment="1">
      <alignment horizontal="right" vertical="center" wrapText="1"/>
    </xf>
    <xf numFmtId="167" fontId="7" fillId="4" borderId="1" xfId="0" applyNumberFormat="1" applyFont="1" applyFill="1" applyBorder="1" applyAlignment="1">
      <alignment horizontal="right" vertical="center" wrapText="1"/>
    </xf>
    <xf numFmtId="3" fontId="14" fillId="5" borderId="1" xfId="0" applyNumberFormat="1" applyFont="1" applyFill="1" applyBorder="1" applyAlignment="1">
      <alignment horizontal="right" vertical="center"/>
    </xf>
    <xf numFmtId="3" fontId="14" fillId="5" borderId="2" xfId="0" applyNumberFormat="1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center" vertical="center" wrapText="1"/>
    </xf>
    <xf numFmtId="3" fontId="7" fillId="4" borderId="9" xfId="0" applyNumberFormat="1" applyFont="1" applyFill="1" applyBorder="1" applyAlignment="1">
      <alignment horizontal="right" vertical="center" wrapText="1"/>
    </xf>
    <xf numFmtId="0" fontId="11" fillId="3" borderId="11" xfId="0" applyFont="1" applyFill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166" fontId="16" fillId="0" borderId="11" xfId="1" applyNumberFormat="1" applyFont="1" applyBorder="1"/>
    <xf numFmtId="0" fontId="16" fillId="3" borderId="11" xfId="0" applyFont="1" applyFill="1" applyBorder="1" applyAlignment="1">
      <alignment horizontal="center" vertical="center" wrapText="1"/>
    </xf>
    <xf numFmtId="0" fontId="16" fillId="0" borderId="11" xfId="0" quotePrefix="1" applyNumberFormat="1" applyFont="1" applyBorder="1" applyAlignment="1">
      <alignment horizontal="center"/>
    </xf>
    <xf numFmtId="0" fontId="16" fillId="0" borderId="11" xfId="0" quotePrefix="1" applyNumberFormat="1" applyFont="1" applyBorder="1"/>
    <xf numFmtId="166" fontId="16" fillId="0" borderId="11" xfId="0" applyNumberFormat="1" applyFont="1" applyBorder="1"/>
    <xf numFmtId="0" fontId="7" fillId="4" borderId="9" xfId="0" applyFont="1" applyFill="1" applyBorder="1" applyAlignment="1">
      <alignment horizontal="center" vertical="center" wrapText="1"/>
    </xf>
    <xf numFmtId="3" fontId="7" fillId="4" borderId="9" xfId="0" applyNumberFormat="1" applyFont="1" applyFill="1" applyBorder="1" applyAlignment="1">
      <alignment horizontal="right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1" xfId="0" quotePrefix="1" applyNumberFormat="1" applyFont="1" applyBorder="1" applyAlignment="1">
      <alignment horizontal="center" wrapText="1"/>
    </xf>
    <xf numFmtId="0" fontId="16" fillId="0" borderId="11" xfId="0" quotePrefix="1" applyNumberFormat="1" applyFont="1" applyBorder="1" applyAlignment="1">
      <alignment vertical="center"/>
    </xf>
    <xf numFmtId="166" fontId="16" fillId="0" borderId="11" xfId="0" applyNumberFormat="1" applyFont="1" applyBorder="1" applyAlignment="1">
      <alignment vertical="center"/>
    </xf>
    <xf numFmtId="0" fontId="16" fillId="0" borderId="11" xfId="0" quotePrefix="1" applyNumberFormat="1" applyFont="1" applyBorder="1" applyAlignment="1">
      <alignment horizontal="center" vertical="center"/>
    </xf>
    <xf numFmtId="164" fontId="0" fillId="0" borderId="0" xfId="0" applyNumberFormat="1"/>
    <xf numFmtId="0" fontId="2" fillId="3" borderId="12" xfId="0" applyFont="1" applyFill="1" applyBorder="1" applyAlignment="1">
      <alignment vertical="center" wrapText="1"/>
    </xf>
    <xf numFmtId="3" fontId="14" fillId="0" borderId="13" xfId="0" applyNumberFormat="1" applyFont="1" applyBorder="1" applyAlignment="1">
      <alignment horizontal="right" vertical="center"/>
    </xf>
    <xf numFmtId="164" fontId="8" fillId="3" borderId="13" xfId="0" applyNumberFormat="1" applyFont="1" applyFill="1" applyBorder="1" applyAlignment="1">
      <alignment horizontal="right" vertical="center" wrapText="1"/>
    </xf>
    <xf numFmtId="3" fontId="14" fillId="0" borderId="14" xfId="0" applyNumberFormat="1" applyFont="1" applyBorder="1" applyAlignment="1">
      <alignment horizontal="right" vertical="center"/>
    </xf>
    <xf numFmtId="0" fontId="2" fillId="3" borderId="15" xfId="0" applyFont="1" applyFill="1" applyBorder="1" applyAlignment="1">
      <alignment vertical="center" wrapText="1"/>
    </xf>
    <xf numFmtId="3" fontId="14" fillId="0" borderId="11" xfId="0" applyNumberFormat="1" applyFont="1" applyBorder="1" applyAlignment="1">
      <alignment horizontal="right" vertical="center"/>
    </xf>
    <xf numFmtId="164" fontId="8" fillId="3" borderId="11" xfId="0" applyNumberFormat="1" applyFont="1" applyFill="1" applyBorder="1" applyAlignment="1">
      <alignment horizontal="right" vertical="center" wrapText="1"/>
    </xf>
    <xf numFmtId="3" fontId="14" fillId="0" borderId="16" xfId="0" applyNumberFormat="1" applyFont="1" applyBorder="1" applyAlignment="1">
      <alignment horizontal="right" vertical="center"/>
    </xf>
    <xf numFmtId="0" fontId="1" fillId="3" borderId="15" xfId="0" applyFont="1" applyFill="1" applyBorder="1" applyAlignment="1">
      <alignment vertical="center" wrapText="1"/>
    </xf>
    <xf numFmtId="3" fontId="17" fillId="0" borderId="11" xfId="0" applyNumberFormat="1" applyFont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 wrapText="1"/>
    </xf>
    <xf numFmtId="3" fontId="18" fillId="0" borderId="16" xfId="0" applyNumberFormat="1" applyFont="1" applyBorder="1" applyAlignment="1">
      <alignment horizontal="right" vertical="center"/>
    </xf>
    <xf numFmtId="165" fontId="9" fillId="3" borderId="12" xfId="0" applyNumberFormat="1" applyFont="1" applyFill="1" applyBorder="1" applyAlignment="1">
      <alignment horizontal="right" vertical="center" wrapText="1"/>
    </xf>
    <xf numFmtId="165" fontId="9" fillId="3" borderId="15" xfId="0" applyNumberFormat="1" applyFont="1" applyFill="1" applyBorder="1" applyAlignment="1">
      <alignment horizontal="right" vertical="center" wrapText="1"/>
    </xf>
    <xf numFmtId="165" fontId="10" fillId="3" borderId="15" xfId="0" applyNumberFormat="1" applyFont="1" applyFill="1" applyBorder="1" applyAlignment="1">
      <alignment horizontal="right" vertical="center" wrapText="1"/>
    </xf>
    <xf numFmtId="0" fontId="9" fillId="3" borderId="15" xfId="0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justify" vertical="center"/>
    </xf>
    <xf numFmtId="0" fontId="0" fillId="0" borderId="0" xfId="0" applyBorder="1" applyAlignment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104774</xdr:rowOff>
    </xdr:from>
    <xdr:to>
      <xdr:col>0</xdr:col>
      <xdr:colOff>1389843</xdr:colOff>
      <xdr:row>2</xdr:row>
      <xdr:rowOff>38099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04774"/>
          <a:ext cx="1294593" cy="314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95249</xdr:rowOff>
    </xdr:from>
    <xdr:to>
      <xdr:col>2</xdr:col>
      <xdr:colOff>82658</xdr:colOff>
      <xdr:row>2</xdr:row>
      <xdr:rowOff>9524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95249"/>
          <a:ext cx="1216133" cy="295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171452</xdr:colOff>
      <xdr:row>0</xdr:row>
      <xdr:rowOff>95249</xdr:rowOff>
    </xdr:from>
    <xdr:to>
      <xdr:col>1</xdr:col>
      <xdr:colOff>842400</xdr:colOff>
      <xdr:row>1</xdr:row>
      <xdr:rowOff>180974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2" y="95249"/>
          <a:ext cx="1137673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161927</xdr:colOff>
      <xdr:row>0</xdr:row>
      <xdr:rowOff>104775</xdr:rowOff>
    </xdr:from>
    <xdr:to>
      <xdr:col>2</xdr:col>
      <xdr:colOff>47625</xdr:colOff>
      <xdr:row>1</xdr:row>
      <xdr:rowOff>177917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7" y="104775"/>
          <a:ext cx="1085848" cy="2636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161927</xdr:colOff>
      <xdr:row>0</xdr:row>
      <xdr:rowOff>57149</xdr:rowOff>
    </xdr:from>
    <xdr:to>
      <xdr:col>2</xdr:col>
      <xdr:colOff>430081</xdr:colOff>
      <xdr:row>2</xdr:row>
      <xdr:rowOff>9524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7" y="57149"/>
          <a:ext cx="1373054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"/>
  <sheetViews>
    <sheetView tabSelected="1" workbookViewId="0">
      <selection activeCell="A4" sqref="A4"/>
    </sheetView>
  </sheetViews>
  <sheetFormatPr defaultRowHeight="15" x14ac:dyDescent="0.25"/>
  <cols>
    <col min="1" max="1" width="37.28515625" customWidth="1"/>
    <col min="2" max="2" width="10.85546875" bestFit="1" customWidth="1"/>
    <col min="3" max="3" width="10.85546875" customWidth="1"/>
    <col min="4" max="4" width="8.7109375" customWidth="1"/>
    <col min="5" max="5" width="14.140625" customWidth="1"/>
    <col min="6" max="6" width="9.7109375" customWidth="1"/>
    <col min="7" max="7" width="10.28515625" customWidth="1"/>
    <col min="9" max="9" width="13.7109375" customWidth="1"/>
  </cols>
  <sheetData>
    <row r="3" spans="1:7" x14ac:dyDescent="0.25">
      <c r="A3" s="5" t="s">
        <v>43</v>
      </c>
    </row>
    <row r="4" spans="1:7" x14ac:dyDescent="0.25">
      <c r="A4" s="4"/>
      <c r="B4" s="1"/>
      <c r="C4" s="2"/>
      <c r="F4" s="13" t="s">
        <v>0</v>
      </c>
    </row>
    <row r="5" spans="1:7" x14ac:dyDescent="0.25">
      <c r="A5" s="66" t="s">
        <v>1</v>
      </c>
      <c r="B5" s="66" t="s">
        <v>2</v>
      </c>
      <c r="C5" s="66" t="s">
        <v>3</v>
      </c>
      <c r="D5" s="65" t="s">
        <v>61</v>
      </c>
      <c r="E5" s="66" t="s">
        <v>24</v>
      </c>
      <c r="F5" s="64" t="s">
        <v>62</v>
      </c>
      <c r="G5" s="64" t="s">
        <v>63</v>
      </c>
    </row>
    <row r="6" spans="1:7" x14ac:dyDescent="0.25">
      <c r="A6" s="67"/>
      <c r="B6" s="67"/>
      <c r="C6" s="67"/>
      <c r="D6" s="68"/>
      <c r="E6" s="67"/>
      <c r="F6" s="65"/>
      <c r="G6" s="65"/>
    </row>
    <row r="7" spans="1:7" x14ac:dyDescent="0.25">
      <c r="A7" s="9" t="s">
        <v>4</v>
      </c>
      <c r="B7" s="28">
        <v>136260</v>
      </c>
      <c r="C7" s="28">
        <v>2085</v>
      </c>
      <c r="D7" s="14">
        <f>C7/B7*100</f>
        <v>1.5301629238221048</v>
      </c>
      <c r="E7" s="28">
        <v>1200</v>
      </c>
      <c r="F7" s="15">
        <f>E7/B7*100</f>
        <v>0.8806693086745927</v>
      </c>
      <c r="G7" s="15">
        <f>E7/C7*100</f>
        <v>57.553956834532372</v>
      </c>
    </row>
    <row r="8" spans="1:7" x14ac:dyDescent="0.25">
      <c r="A8" s="9" t="s">
        <v>5</v>
      </c>
      <c r="B8" s="28">
        <v>90955</v>
      </c>
      <c r="C8" s="28">
        <v>1569</v>
      </c>
      <c r="D8" s="14">
        <f t="shared" ref="D8:D25" si="0">C8/B8*100</f>
        <v>1.7250288604254851</v>
      </c>
      <c r="E8" s="28">
        <v>896</v>
      </c>
      <c r="F8" s="15">
        <f t="shared" ref="F8:F25" si="1">E8/B8*100</f>
        <v>0.98510252322577108</v>
      </c>
      <c r="G8" s="15">
        <f t="shared" ref="G8:G20" si="2">E8/C8*100</f>
        <v>57.106437221159979</v>
      </c>
    </row>
    <row r="9" spans="1:7" x14ac:dyDescent="0.25">
      <c r="A9" s="10" t="s">
        <v>6</v>
      </c>
      <c r="B9" s="29">
        <v>45305</v>
      </c>
      <c r="C9" s="29">
        <v>516</v>
      </c>
      <c r="D9" s="16">
        <f t="shared" si="0"/>
        <v>1.1389471360776957</v>
      </c>
      <c r="E9" s="29">
        <v>304</v>
      </c>
      <c r="F9" s="15">
        <f t="shared" si="1"/>
        <v>0.67100761505352613</v>
      </c>
      <c r="G9" s="17">
        <f t="shared" si="2"/>
        <v>58.914728682170548</v>
      </c>
    </row>
    <row r="10" spans="1:7" x14ac:dyDescent="0.25">
      <c r="A10" s="48" t="s">
        <v>7</v>
      </c>
      <c r="B10" s="49">
        <v>969776</v>
      </c>
      <c r="C10" s="49">
        <v>18712</v>
      </c>
      <c r="D10" s="50">
        <f t="shared" si="0"/>
        <v>1.9295177443038392</v>
      </c>
      <c r="E10" s="51">
        <v>12390</v>
      </c>
      <c r="F10" s="15">
        <f t="shared" si="1"/>
        <v>1.2776146244081108</v>
      </c>
      <c r="G10" s="60">
        <f t="shared" si="2"/>
        <v>66.214194100042761</v>
      </c>
    </row>
    <row r="11" spans="1:7" x14ac:dyDescent="0.25">
      <c r="A11" s="52" t="s">
        <v>8</v>
      </c>
      <c r="B11" s="53">
        <v>796126335.04299998</v>
      </c>
      <c r="C11" s="53">
        <v>10408561.517999999</v>
      </c>
      <c r="D11" s="54">
        <f t="shared" si="0"/>
        <v>1.3074007302418675</v>
      </c>
      <c r="E11" s="55">
        <v>5949097.8130000001</v>
      </c>
      <c r="F11" s="15">
        <f t="shared" si="1"/>
        <v>0.74725549842270711</v>
      </c>
      <c r="G11" s="61">
        <f t="shared" si="2"/>
        <v>57.1558116144287</v>
      </c>
    </row>
    <row r="12" spans="1:7" x14ac:dyDescent="0.25">
      <c r="A12" s="52" t="s">
        <v>9</v>
      </c>
      <c r="B12" s="53">
        <v>756495953.796</v>
      </c>
      <c r="C12" s="53">
        <v>10094932.732999999</v>
      </c>
      <c r="D12" s="54">
        <f t="shared" si="0"/>
        <v>1.334433143012189</v>
      </c>
      <c r="E12" s="55">
        <v>5969731.1689999998</v>
      </c>
      <c r="F12" s="15">
        <f t="shared" si="1"/>
        <v>0.78912929263463361</v>
      </c>
      <c r="G12" s="61">
        <f t="shared" si="2"/>
        <v>59.135918256147932</v>
      </c>
    </row>
    <row r="13" spans="1:7" x14ac:dyDescent="0.25">
      <c r="A13" s="52" t="s">
        <v>10</v>
      </c>
      <c r="B13" s="53">
        <v>57232067.596000001</v>
      </c>
      <c r="C13" s="53">
        <v>664613.94400000002</v>
      </c>
      <c r="D13" s="54">
        <f t="shared" si="0"/>
        <v>1.1612614604307088</v>
      </c>
      <c r="E13" s="55">
        <v>288982.70699999999</v>
      </c>
      <c r="F13" s="15">
        <f t="shared" si="1"/>
        <v>0.50493144689428848</v>
      </c>
      <c r="G13" s="61">
        <f t="shared" si="2"/>
        <v>43.481288589996844</v>
      </c>
    </row>
    <row r="14" spans="1:7" x14ac:dyDescent="0.25">
      <c r="A14" s="52" t="s">
        <v>11</v>
      </c>
      <c r="B14" s="53">
        <v>17601686.348000001</v>
      </c>
      <c r="C14" s="53">
        <v>350985.15899999999</v>
      </c>
      <c r="D14" s="54">
        <f t="shared" si="0"/>
        <v>1.9940427982906355</v>
      </c>
      <c r="E14" s="55">
        <v>309616.06300000002</v>
      </c>
      <c r="F14" s="15">
        <f t="shared" si="1"/>
        <v>1.7590136358450692</v>
      </c>
      <c r="G14" s="61">
        <f t="shared" si="2"/>
        <v>88.213434403361774</v>
      </c>
    </row>
    <row r="15" spans="1:7" x14ac:dyDescent="0.25">
      <c r="A15" s="52" t="s">
        <v>12</v>
      </c>
      <c r="B15" s="53">
        <v>8349048.648</v>
      </c>
      <c r="C15" s="53">
        <v>61184.127999999997</v>
      </c>
      <c r="D15" s="54">
        <f t="shared" si="0"/>
        <v>0.73282754214944656</v>
      </c>
      <c r="E15" s="55">
        <v>49974.67</v>
      </c>
      <c r="F15" s="15">
        <f t="shared" si="1"/>
        <v>0.59856723929823241</v>
      </c>
      <c r="G15" s="61">
        <f t="shared" si="2"/>
        <v>81.679140707864633</v>
      </c>
    </row>
    <row r="16" spans="1:7" x14ac:dyDescent="0.25">
      <c r="A16" s="52" t="s">
        <v>13</v>
      </c>
      <c r="B16" s="53">
        <v>48872344.269000001</v>
      </c>
      <c r="C16" s="53">
        <v>603488.26300000004</v>
      </c>
      <c r="D16" s="54">
        <f t="shared" si="0"/>
        <v>1.2348256913528006</v>
      </c>
      <c r="E16" s="55">
        <v>239008.60200000001</v>
      </c>
      <c r="F16" s="15">
        <f t="shared" si="1"/>
        <v>0.48904673097828971</v>
      </c>
      <c r="G16" s="61">
        <f t="shared" si="2"/>
        <v>39.604515390550354</v>
      </c>
    </row>
    <row r="17" spans="1:7" x14ac:dyDescent="0.25">
      <c r="A17" s="52" t="s">
        <v>14</v>
      </c>
      <c r="B17" s="53">
        <v>17591011.668000001</v>
      </c>
      <c r="C17" s="53">
        <v>351043.60600000003</v>
      </c>
      <c r="D17" s="54">
        <f t="shared" si="0"/>
        <v>1.9955850898478296</v>
      </c>
      <c r="E17" s="55">
        <v>309616.62800000003</v>
      </c>
      <c r="F17" s="15">
        <f t="shared" si="1"/>
        <v>1.760084262596602</v>
      </c>
      <c r="G17" s="61">
        <f t="shared" si="2"/>
        <v>88.198908257568434</v>
      </c>
    </row>
    <row r="18" spans="1:7" ht="26.25" customHeight="1" x14ac:dyDescent="0.25">
      <c r="A18" s="56" t="s">
        <v>23</v>
      </c>
      <c r="B18" s="57">
        <v>31281332.600000001</v>
      </c>
      <c r="C18" s="57">
        <v>252444.65700000001</v>
      </c>
      <c r="D18" s="58">
        <f t="shared" si="0"/>
        <v>0.80701375554569565</v>
      </c>
      <c r="E18" s="59">
        <v>-70608.025999999998</v>
      </c>
      <c r="F18" s="15" t="s">
        <v>44</v>
      </c>
      <c r="G18" s="62" t="s">
        <v>44</v>
      </c>
    </row>
    <row r="19" spans="1:7" x14ac:dyDescent="0.25">
      <c r="A19" s="52" t="s">
        <v>15</v>
      </c>
      <c r="B19" s="53">
        <v>20409</v>
      </c>
      <c r="C19" s="53">
        <v>361</v>
      </c>
      <c r="D19" s="54">
        <f t="shared" si="0"/>
        <v>1.7688274780733988</v>
      </c>
      <c r="E19" s="55">
        <v>214</v>
      </c>
      <c r="F19" s="15">
        <f t="shared" si="1"/>
        <v>1.0485570091626242</v>
      </c>
      <c r="G19" s="61">
        <f t="shared" si="2"/>
        <v>59.279778393351798</v>
      </c>
    </row>
    <row r="20" spans="1:7" x14ac:dyDescent="0.25">
      <c r="A20" s="52" t="s">
        <v>16</v>
      </c>
      <c r="B20" s="53">
        <v>19627</v>
      </c>
      <c r="C20" s="53">
        <v>274</v>
      </c>
      <c r="D20" s="54">
        <f t="shared" si="0"/>
        <v>1.3960360727569165</v>
      </c>
      <c r="E20" s="55">
        <v>144</v>
      </c>
      <c r="F20" s="15">
        <f t="shared" si="1"/>
        <v>0.7336831915218831</v>
      </c>
      <c r="G20" s="61">
        <f t="shared" si="2"/>
        <v>52.554744525547449</v>
      </c>
    </row>
    <row r="21" spans="1:7" x14ac:dyDescent="0.25">
      <c r="A21" s="52" t="s">
        <v>17</v>
      </c>
      <c r="B21" s="53">
        <v>151455117.51899999</v>
      </c>
      <c r="C21" s="53">
        <v>3454559.017</v>
      </c>
      <c r="D21" s="54">
        <f t="shared" si="0"/>
        <v>2.2809127044298299</v>
      </c>
      <c r="E21" s="55">
        <v>2024240.1869999999</v>
      </c>
      <c r="F21" s="15">
        <f t="shared" si="1"/>
        <v>1.336528088425972</v>
      </c>
      <c r="G21" s="61">
        <f>E21/C21*100</f>
        <v>58.596196418664334</v>
      </c>
    </row>
    <row r="22" spans="1:7" x14ac:dyDescent="0.25">
      <c r="A22" s="52" t="s">
        <v>18</v>
      </c>
      <c r="B22" s="53">
        <v>137793447.56400001</v>
      </c>
      <c r="C22" s="53">
        <v>1519181.571</v>
      </c>
      <c r="D22" s="54">
        <f t="shared" si="0"/>
        <v>1.1025063947938423</v>
      </c>
      <c r="E22" s="55">
        <v>846118.17099999997</v>
      </c>
      <c r="F22" s="15">
        <f t="shared" si="1"/>
        <v>0.61404819021384094</v>
      </c>
      <c r="G22" s="61">
        <f t="shared" ref="G22:G25" si="3">E22/C22*100</f>
        <v>55.695657922116801</v>
      </c>
    </row>
    <row r="23" spans="1:7" x14ac:dyDescent="0.25">
      <c r="A23" s="52" t="s">
        <v>19</v>
      </c>
      <c r="B23" s="53">
        <v>13661669.955</v>
      </c>
      <c r="C23" s="53">
        <v>1935377.446</v>
      </c>
      <c r="D23" s="54">
        <f t="shared" si="0"/>
        <v>14.166477834517414</v>
      </c>
      <c r="E23" s="55">
        <v>1178122.0160000001</v>
      </c>
      <c r="F23" s="15">
        <f t="shared" si="1"/>
        <v>8.623557880409944</v>
      </c>
      <c r="G23" s="61">
        <f t="shared" si="3"/>
        <v>60.872984669472061</v>
      </c>
    </row>
    <row r="24" spans="1:7" x14ac:dyDescent="0.25">
      <c r="A24" s="52" t="s">
        <v>20</v>
      </c>
      <c r="B24" s="53">
        <v>13067</v>
      </c>
      <c r="C24" s="53">
        <v>196</v>
      </c>
      <c r="D24" s="54">
        <f t="shared" si="0"/>
        <v>1.4999617356700083</v>
      </c>
      <c r="E24" s="55">
        <v>121</v>
      </c>
      <c r="F24" s="15">
        <f t="shared" si="1"/>
        <v>0.92599678579628075</v>
      </c>
      <c r="G24" s="61">
        <f t="shared" si="3"/>
        <v>61.734693877551017</v>
      </c>
    </row>
    <row r="25" spans="1:7" x14ac:dyDescent="0.25">
      <c r="A25" s="52" t="s">
        <v>42</v>
      </c>
      <c r="B25" s="53">
        <v>27528821.936999999</v>
      </c>
      <c r="C25" s="53">
        <v>236848.95600000001</v>
      </c>
      <c r="D25" s="54">
        <f t="shared" si="0"/>
        <v>0.86036720547661405</v>
      </c>
      <c r="E25" s="55">
        <v>130260.95</v>
      </c>
      <c r="F25" s="15">
        <f t="shared" si="1"/>
        <v>0.47318025558123616</v>
      </c>
      <c r="G25" s="61">
        <f t="shared" si="3"/>
        <v>54.997476957424283</v>
      </c>
    </row>
    <row r="26" spans="1:7" ht="15" customHeight="1" x14ac:dyDescent="0.25">
      <c r="A26" s="52" t="s">
        <v>21</v>
      </c>
      <c r="B26" s="53">
        <v>5814.7630443353237</v>
      </c>
      <c r="C26" s="53">
        <v>5153.8895138591988</v>
      </c>
      <c r="D26" s="54" t="s">
        <v>44</v>
      </c>
      <c r="E26" s="55">
        <v>5487.8670500403559</v>
      </c>
      <c r="F26" s="15" t="s">
        <v>44</v>
      </c>
      <c r="G26" s="63" t="s">
        <v>44</v>
      </c>
    </row>
    <row r="27" spans="1:7" x14ac:dyDescent="0.25">
      <c r="A27" s="3" t="s">
        <v>22</v>
      </c>
      <c r="E27" s="47"/>
    </row>
    <row r="28" spans="1:7" x14ac:dyDescent="0.25">
      <c r="E28" s="47"/>
    </row>
    <row r="29" spans="1:7" x14ac:dyDescent="0.25">
      <c r="E29" s="47"/>
    </row>
  </sheetData>
  <mergeCells count="7">
    <mergeCell ref="G5:G6"/>
    <mergeCell ref="A5:A6"/>
    <mergeCell ref="B5:B6"/>
    <mergeCell ref="C5:C6"/>
    <mergeCell ref="E5:E6"/>
    <mergeCell ref="F5:F6"/>
    <mergeCell ref="D5:D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C22" sqref="C22"/>
    </sheetView>
  </sheetViews>
  <sheetFormatPr defaultRowHeight="15" x14ac:dyDescent="0.25"/>
  <cols>
    <col min="1" max="1" width="5.5703125" customWidth="1"/>
    <col min="2" max="2" width="13" customWidth="1"/>
    <col min="3" max="3" width="53.85546875" bestFit="1" customWidth="1"/>
    <col min="4" max="4" width="12" customWidth="1"/>
    <col min="5" max="5" width="10.7109375" customWidth="1"/>
    <col min="8" max="8" width="12.140625" customWidth="1"/>
    <col min="9" max="9" width="13.7109375" customWidth="1"/>
    <col min="10" max="10" width="14" customWidth="1"/>
    <col min="14" max="17" width="11.28515625" bestFit="1" customWidth="1"/>
    <col min="18" max="19" width="10.28515625" bestFit="1" customWidth="1"/>
    <col min="20" max="21" width="5.28515625" bestFit="1" customWidth="1"/>
    <col min="22" max="25" width="11.28515625" bestFit="1" customWidth="1"/>
  </cols>
  <sheetData>
    <row r="3" spans="1:5" x14ac:dyDescent="0.25">
      <c r="A3" s="5" t="s">
        <v>46</v>
      </c>
    </row>
    <row r="4" spans="1:5" x14ac:dyDescent="0.25">
      <c r="A4" s="4"/>
      <c r="B4" s="1"/>
      <c r="C4" s="2"/>
      <c r="D4" s="12" t="s">
        <v>25</v>
      </c>
    </row>
    <row r="5" spans="1:5" x14ac:dyDescent="0.25">
      <c r="A5" s="69" t="s">
        <v>26</v>
      </c>
      <c r="B5" s="69" t="s">
        <v>27</v>
      </c>
      <c r="C5" s="69" t="s">
        <v>28</v>
      </c>
      <c r="D5" s="69" t="s">
        <v>37</v>
      </c>
      <c r="E5" s="69"/>
    </row>
    <row r="6" spans="1:5" x14ac:dyDescent="0.25">
      <c r="A6" s="76"/>
      <c r="B6" s="76"/>
      <c r="C6" s="76"/>
      <c r="D6" s="30" t="s">
        <v>30</v>
      </c>
      <c r="E6" s="30" t="s">
        <v>45</v>
      </c>
    </row>
    <row r="7" spans="1:5" x14ac:dyDescent="0.25">
      <c r="A7" s="32" t="s">
        <v>31</v>
      </c>
      <c r="B7" s="33" t="s">
        <v>48</v>
      </c>
      <c r="C7" s="34" t="s">
        <v>66</v>
      </c>
      <c r="D7" s="35">
        <v>8712.1370000000006</v>
      </c>
      <c r="E7" s="35">
        <v>19385.915000000001</v>
      </c>
    </row>
    <row r="8" spans="1:5" x14ac:dyDescent="0.25">
      <c r="A8" s="32" t="s">
        <v>32</v>
      </c>
      <c r="B8" s="33" t="s">
        <v>49</v>
      </c>
      <c r="C8" s="34" t="s">
        <v>67</v>
      </c>
      <c r="D8" s="35">
        <v>12072.882</v>
      </c>
      <c r="E8" s="35">
        <v>16313.155000000001</v>
      </c>
    </row>
    <row r="9" spans="1:5" x14ac:dyDescent="0.25">
      <c r="A9" s="32" t="s">
        <v>33</v>
      </c>
      <c r="B9" s="33" t="s">
        <v>50</v>
      </c>
      <c r="C9" s="34" t="s">
        <v>68</v>
      </c>
      <c r="D9" s="35">
        <v>7383.7259999999997</v>
      </c>
      <c r="E9" s="35">
        <v>8407.7119999999995</v>
      </c>
    </row>
    <row r="10" spans="1:5" x14ac:dyDescent="0.25">
      <c r="A10" s="32" t="s">
        <v>34</v>
      </c>
      <c r="B10" s="33" t="s">
        <v>51</v>
      </c>
      <c r="C10" s="34" t="s">
        <v>69</v>
      </c>
      <c r="D10" s="35">
        <v>3055.9879999999998</v>
      </c>
      <c r="E10" s="35">
        <v>7253.31</v>
      </c>
    </row>
    <row r="11" spans="1:5" x14ac:dyDescent="0.25">
      <c r="A11" s="32" t="s">
        <v>35</v>
      </c>
      <c r="B11" s="33" t="s">
        <v>52</v>
      </c>
      <c r="C11" s="34" t="s">
        <v>70</v>
      </c>
      <c r="D11" s="35">
        <v>7074.5079999999998</v>
      </c>
      <c r="E11" s="35">
        <v>5781.3180000000002</v>
      </c>
    </row>
    <row r="12" spans="1:5" x14ac:dyDescent="0.25">
      <c r="A12" s="75" t="s">
        <v>64</v>
      </c>
      <c r="B12" s="75"/>
      <c r="C12" s="75"/>
      <c r="D12" s="31">
        <f>SUM(D7:D11)</f>
        <v>38299.241000000002</v>
      </c>
      <c r="E12" s="31">
        <f>SUM(E7:E11)</f>
        <v>57141.409999999996</v>
      </c>
    </row>
    <row r="13" spans="1:5" x14ac:dyDescent="0.25">
      <c r="A13" s="70" t="s">
        <v>55</v>
      </c>
      <c r="B13" s="71"/>
      <c r="C13" s="72"/>
      <c r="D13" s="18">
        <v>217089</v>
      </c>
      <c r="E13" s="18">
        <v>239009</v>
      </c>
    </row>
    <row r="14" spans="1:5" x14ac:dyDescent="0.25">
      <c r="A14" s="73" t="s">
        <v>65</v>
      </c>
      <c r="B14" s="74"/>
      <c r="C14" s="74"/>
      <c r="D14" s="26">
        <f>D12/D13</f>
        <v>0.17642184081183293</v>
      </c>
      <c r="E14" s="26">
        <f>E12/E13</f>
        <v>0.23907639461275515</v>
      </c>
    </row>
    <row r="15" spans="1:5" x14ac:dyDescent="0.25">
      <c r="A15" s="6" t="s">
        <v>22</v>
      </c>
    </row>
  </sheetData>
  <mergeCells count="7">
    <mergeCell ref="D5:E5"/>
    <mergeCell ref="A13:C13"/>
    <mergeCell ref="A14:C14"/>
    <mergeCell ref="A12:C12"/>
    <mergeCell ref="A5:A6"/>
    <mergeCell ref="B5:B6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"/>
  <sheetViews>
    <sheetView workbookViewId="0">
      <selection activeCell="A4" sqref="A4"/>
    </sheetView>
  </sheetViews>
  <sheetFormatPr defaultRowHeight="15" x14ac:dyDescent="0.25"/>
  <cols>
    <col min="1" max="1" width="7" customWidth="1"/>
    <col min="2" max="2" width="12.7109375" customWidth="1"/>
    <col min="3" max="3" width="48.85546875" bestFit="1" customWidth="1"/>
    <col min="4" max="5" width="12.42578125" customWidth="1"/>
    <col min="20" max="20" width="12.5703125" customWidth="1"/>
    <col min="21" max="21" width="13.7109375" customWidth="1"/>
  </cols>
  <sheetData>
    <row r="3" spans="1:8" x14ac:dyDescent="0.25">
      <c r="A3" s="4" t="s">
        <v>71</v>
      </c>
      <c r="B3" s="1"/>
    </row>
    <row r="4" spans="1:8" x14ac:dyDescent="0.25">
      <c r="E4" s="11" t="s">
        <v>25</v>
      </c>
    </row>
    <row r="5" spans="1:8" x14ac:dyDescent="0.25">
      <c r="A5" s="69" t="s">
        <v>26</v>
      </c>
      <c r="B5" s="69" t="s">
        <v>27</v>
      </c>
      <c r="C5" s="69" t="s">
        <v>28</v>
      </c>
      <c r="D5" s="69" t="s">
        <v>29</v>
      </c>
      <c r="E5" s="69"/>
    </row>
    <row r="6" spans="1:8" x14ac:dyDescent="0.25">
      <c r="A6" s="76"/>
      <c r="B6" s="76"/>
      <c r="C6" s="76"/>
      <c r="D6" s="30" t="s">
        <v>30</v>
      </c>
      <c r="E6" s="30" t="s">
        <v>45</v>
      </c>
    </row>
    <row r="7" spans="1:8" x14ac:dyDescent="0.25">
      <c r="A7" s="36" t="s">
        <v>31</v>
      </c>
      <c r="B7" s="37">
        <v>68807280553</v>
      </c>
      <c r="C7" s="38" t="s">
        <v>74</v>
      </c>
      <c r="D7" s="39">
        <v>20737.815999999999</v>
      </c>
      <c r="E7" s="39">
        <v>109109.103</v>
      </c>
      <c r="H7" s="47"/>
    </row>
    <row r="8" spans="1:8" x14ac:dyDescent="0.25">
      <c r="A8" s="36" t="s">
        <v>32</v>
      </c>
      <c r="B8" s="37">
        <v>58828286397</v>
      </c>
      <c r="C8" s="38" t="s">
        <v>75</v>
      </c>
      <c r="D8" s="39">
        <v>138323.11600000001</v>
      </c>
      <c r="E8" s="39">
        <v>104457.618</v>
      </c>
    </row>
    <row r="9" spans="1:8" x14ac:dyDescent="0.25">
      <c r="A9" s="36" t="s">
        <v>33</v>
      </c>
      <c r="B9" s="37">
        <v>30530221804</v>
      </c>
      <c r="C9" s="38" t="s">
        <v>76</v>
      </c>
      <c r="D9" s="39">
        <v>7349.9669999999996</v>
      </c>
      <c r="E9" s="39">
        <v>32172.081999999999</v>
      </c>
    </row>
    <row r="10" spans="1:8" x14ac:dyDescent="0.25">
      <c r="A10" s="36" t="s">
        <v>34</v>
      </c>
      <c r="B10" s="37" t="s">
        <v>73</v>
      </c>
      <c r="C10" s="38" t="s">
        <v>77</v>
      </c>
      <c r="D10" s="39">
        <v>0</v>
      </c>
      <c r="E10" s="39">
        <v>11399.251</v>
      </c>
    </row>
    <row r="11" spans="1:8" x14ac:dyDescent="0.25">
      <c r="A11" s="36" t="s">
        <v>35</v>
      </c>
      <c r="B11" s="37">
        <v>20183823241</v>
      </c>
      <c r="C11" s="38" t="s">
        <v>78</v>
      </c>
      <c r="D11" s="39">
        <v>0</v>
      </c>
      <c r="E11" s="39">
        <v>9582.9789999999994</v>
      </c>
    </row>
    <row r="12" spans="1:8" x14ac:dyDescent="0.25">
      <c r="A12" s="75" t="s">
        <v>36</v>
      </c>
      <c r="B12" s="75"/>
      <c r="C12" s="75"/>
      <c r="D12" s="21">
        <f>SUM(D7:D11)</f>
        <v>166410.899</v>
      </c>
      <c r="E12" s="21">
        <f>SUM(E7:E11)</f>
        <v>266721.033</v>
      </c>
    </row>
    <row r="13" spans="1:8" x14ac:dyDescent="0.25">
      <c r="A13" s="77" t="s">
        <v>55</v>
      </c>
      <c r="B13" s="78"/>
      <c r="C13" s="78"/>
      <c r="D13" s="20">
        <v>205065</v>
      </c>
      <c r="E13" s="20">
        <v>309617</v>
      </c>
    </row>
    <row r="14" spans="1:8" x14ac:dyDescent="0.25">
      <c r="A14" s="77" t="s">
        <v>72</v>
      </c>
      <c r="B14" s="78"/>
      <c r="C14" s="78"/>
      <c r="D14" s="25">
        <f>D12/D13</f>
        <v>0.81150317704142594</v>
      </c>
      <c r="E14" s="25">
        <f>E12/E13</f>
        <v>0.86145474247215104</v>
      </c>
    </row>
    <row r="15" spans="1:8" x14ac:dyDescent="0.25">
      <c r="A15" s="6" t="s">
        <v>22</v>
      </c>
    </row>
  </sheetData>
  <mergeCells count="7">
    <mergeCell ref="A13:C13"/>
    <mergeCell ref="A14:C14"/>
    <mergeCell ref="D5:E5"/>
    <mergeCell ref="A12:C12"/>
    <mergeCell ref="A5:A6"/>
    <mergeCell ref="B5:B6"/>
    <mergeCell ref="C5:C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workbookViewId="0">
      <selection activeCell="A4" sqref="A4"/>
    </sheetView>
  </sheetViews>
  <sheetFormatPr defaultRowHeight="15" x14ac:dyDescent="0.25"/>
  <cols>
    <col min="1" max="1" width="5.42578125" customWidth="1"/>
    <col min="2" max="2" width="12.5703125" customWidth="1"/>
    <col min="3" max="3" width="50.7109375" customWidth="1"/>
    <col min="4" max="4" width="22.28515625" customWidth="1"/>
    <col min="5" max="5" width="12.28515625" customWidth="1"/>
    <col min="14" max="14" width="13.5703125" customWidth="1"/>
    <col min="15" max="15" width="14.28515625" customWidth="1"/>
  </cols>
  <sheetData>
    <row r="3" spans="1:5" x14ac:dyDescent="0.25">
      <c r="A3" s="4" t="s">
        <v>79</v>
      </c>
      <c r="B3" s="1"/>
    </row>
    <row r="4" spans="1:5" ht="13.5" customHeight="1" x14ac:dyDescent="0.25">
      <c r="B4" s="1"/>
      <c r="E4" s="11" t="s">
        <v>25</v>
      </c>
    </row>
    <row r="5" spans="1:5" ht="22.5" x14ac:dyDescent="0.25">
      <c r="A5" s="30" t="s">
        <v>26</v>
      </c>
      <c r="B5" s="30" t="s">
        <v>27</v>
      </c>
      <c r="C5" s="30" t="s">
        <v>28</v>
      </c>
      <c r="D5" s="30" t="s">
        <v>38</v>
      </c>
      <c r="E5" s="30" t="s">
        <v>39</v>
      </c>
    </row>
    <row r="6" spans="1:5" x14ac:dyDescent="0.25">
      <c r="A6" s="42" t="s">
        <v>31</v>
      </c>
      <c r="B6" s="37">
        <v>73880953014</v>
      </c>
      <c r="C6" s="38" t="s">
        <v>67</v>
      </c>
      <c r="D6" s="37" t="s">
        <v>58</v>
      </c>
      <c r="E6" s="39">
        <v>531102.31499999994</v>
      </c>
    </row>
    <row r="7" spans="1:5" x14ac:dyDescent="0.25">
      <c r="A7" s="42" t="s">
        <v>32</v>
      </c>
      <c r="B7" s="37">
        <v>59126265572</v>
      </c>
      <c r="C7" s="38" t="s">
        <v>66</v>
      </c>
      <c r="D7" s="37" t="s">
        <v>58</v>
      </c>
      <c r="E7" s="39">
        <v>413699.96600000001</v>
      </c>
    </row>
    <row r="8" spans="1:5" x14ac:dyDescent="0.25">
      <c r="A8" s="42" t="s">
        <v>33</v>
      </c>
      <c r="B8" s="37" t="s">
        <v>73</v>
      </c>
      <c r="C8" s="38" t="s">
        <v>77</v>
      </c>
      <c r="D8" s="37" t="s">
        <v>59</v>
      </c>
      <c r="E8" s="39">
        <v>275181.13900000002</v>
      </c>
    </row>
    <row r="9" spans="1:5" x14ac:dyDescent="0.25">
      <c r="A9" s="42" t="s">
        <v>34</v>
      </c>
      <c r="B9" s="37">
        <v>89230529680</v>
      </c>
      <c r="C9" s="38" t="s">
        <v>82</v>
      </c>
      <c r="D9" s="37" t="s">
        <v>59</v>
      </c>
      <c r="E9" s="39">
        <v>208780.234</v>
      </c>
    </row>
    <row r="10" spans="1:5" ht="24.75" x14ac:dyDescent="0.25">
      <c r="A10" s="42" t="s">
        <v>35</v>
      </c>
      <c r="B10" s="46">
        <v>68807280553</v>
      </c>
      <c r="C10" s="44" t="s">
        <v>74</v>
      </c>
      <c r="D10" s="43" t="s">
        <v>60</v>
      </c>
      <c r="E10" s="45">
        <v>206790.22899999999</v>
      </c>
    </row>
    <row r="11" spans="1:5" x14ac:dyDescent="0.25">
      <c r="A11" s="79" t="s">
        <v>80</v>
      </c>
      <c r="B11" s="79"/>
      <c r="C11" s="79"/>
      <c r="D11" s="40"/>
      <c r="E11" s="41">
        <f>SUM(E6:E10)</f>
        <v>1635553.8829999999</v>
      </c>
    </row>
    <row r="12" spans="1:5" x14ac:dyDescent="0.25">
      <c r="A12" s="77" t="s">
        <v>55</v>
      </c>
      <c r="B12" s="78"/>
      <c r="C12" s="78"/>
      <c r="D12" s="22"/>
      <c r="E12" s="23">
        <v>5949098</v>
      </c>
    </row>
    <row r="13" spans="1:5" x14ac:dyDescent="0.25">
      <c r="A13" s="77" t="s">
        <v>81</v>
      </c>
      <c r="B13" s="78"/>
      <c r="C13" s="78"/>
      <c r="D13" s="22"/>
      <c r="E13" s="24">
        <f>E11/E12</f>
        <v>0.27492468320407565</v>
      </c>
    </row>
    <row r="14" spans="1:5" x14ac:dyDescent="0.25">
      <c r="A14" s="6" t="s">
        <v>22</v>
      </c>
    </row>
  </sheetData>
  <mergeCells count="3">
    <mergeCell ref="A11:C11"/>
    <mergeCell ref="A12:C12"/>
    <mergeCell ref="A13:C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workbookViewId="0">
      <selection activeCell="E6" sqref="E6"/>
    </sheetView>
  </sheetViews>
  <sheetFormatPr defaultRowHeight="15" x14ac:dyDescent="0.25"/>
  <cols>
    <col min="1" max="1" width="4.5703125" customWidth="1"/>
    <col min="2" max="2" width="12" bestFit="1" customWidth="1"/>
    <col min="3" max="3" width="49.42578125" customWidth="1"/>
    <col min="4" max="4" width="10.140625" customWidth="1"/>
    <col min="5" max="5" width="59.85546875" customWidth="1"/>
    <col min="6" max="6" width="10.7109375" customWidth="1"/>
  </cols>
  <sheetData>
    <row r="3" spans="1:6" x14ac:dyDescent="0.25">
      <c r="A3" s="4" t="s">
        <v>47</v>
      </c>
      <c r="B3" s="1"/>
    </row>
    <row r="4" spans="1:6" x14ac:dyDescent="0.25">
      <c r="A4" s="7" t="s">
        <v>40</v>
      </c>
      <c r="B4" s="8"/>
      <c r="F4" s="11" t="s">
        <v>25</v>
      </c>
    </row>
    <row r="5" spans="1:6" ht="22.5" x14ac:dyDescent="0.25">
      <c r="A5" s="30" t="s">
        <v>26</v>
      </c>
      <c r="B5" s="30" t="s">
        <v>27</v>
      </c>
      <c r="C5" s="30" t="s">
        <v>28</v>
      </c>
      <c r="D5" s="30" t="s">
        <v>84</v>
      </c>
      <c r="E5" s="30" t="s">
        <v>85</v>
      </c>
      <c r="F5" s="30" t="s">
        <v>17</v>
      </c>
    </row>
    <row r="6" spans="1:6" x14ac:dyDescent="0.25">
      <c r="A6" s="42" t="s">
        <v>31</v>
      </c>
      <c r="B6" s="37">
        <v>73880953014</v>
      </c>
      <c r="C6" s="38" t="s">
        <v>67</v>
      </c>
      <c r="D6" s="37" t="s">
        <v>86</v>
      </c>
      <c r="E6" s="38" t="s">
        <v>54</v>
      </c>
      <c r="F6" s="39">
        <v>330509.87099999998</v>
      </c>
    </row>
    <row r="7" spans="1:6" x14ac:dyDescent="0.25">
      <c r="A7" s="42" t="s">
        <v>32</v>
      </c>
      <c r="B7" s="37">
        <v>59126265572</v>
      </c>
      <c r="C7" s="38" t="s">
        <v>66</v>
      </c>
      <c r="D7" s="37" t="s">
        <v>87</v>
      </c>
      <c r="E7" s="38" t="s">
        <v>53</v>
      </c>
      <c r="F7" s="39">
        <v>294070.96100000001</v>
      </c>
    </row>
    <row r="8" spans="1:6" x14ac:dyDescent="0.25">
      <c r="A8" s="42" t="s">
        <v>33</v>
      </c>
      <c r="B8" s="37" t="s">
        <v>73</v>
      </c>
      <c r="C8" s="38" t="s">
        <v>77</v>
      </c>
      <c r="D8" s="37" t="s">
        <v>88</v>
      </c>
      <c r="E8" s="38" t="s">
        <v>57</v>
      </c>
      <c r="F8" s="39">
        <v>267953.73499999999</v>
      </c>
    </row>
    <row r="9" spans="1:6" x14ac:dyDescent="0.25">
      <c r="A9" s="42" t="s">
        <v>34</v>
      </c>
      <c r="B9" s="37">
        <v>68807280553</v>
      </c>
      <c r="C9" s="38" t="s">
        <v>74</v>
      </c>
      <c r="D9" s="37" t="s">
        <v>89</v>
      </c>
      <c r="E9" s="38" t="s">
        <v>56</v>
      </c>
      <c r="F9" s="39">
        <v>178665.45699999999</v>
      </c>
    </row>
    <row r="10" spans="1:6" x14ac:dyDescent="0.25">
      <c r="A10" s="42" t="s">
        <v>35</v>
      </c>
      <c r="B10" s="37">
        <v>79697464218</v>
      </c>
      <c r="C10" s="38" t="s">
        <v>68</v>
      </c>
      <c r="D10" s="37" t="s">
        <v>87</v>
      </c>
      <c r="E10" s="38" t="s">
        <v>53</v>
      </c>
      <c r="F10" s="39">
        <v>121960.71</v>
      </c>
    </row>
    <row r="11" spans="1:6" x14ac:dyDescent="0.25">
      <c r="A11" s="79" t="s">
        <v>41</v>
      </c>
      <c r="B11" s="79"/>
      <c r="C11" s="79"/>
      <c r="D11" s="79"/>
      <c r="E11" s="79"/>
      <c r="F11" s="31">
        <f>SUM(F6:F10)</f>
        <v>1193160.7339999999</v>
      </c>
    </row>
    <row r="12" spans="1:6" ht="15" customHeight="1" x14ac:dyDescent="0.25">
      <c r="A12" s="79" t="s">
        <v>55</v>
      </c>
      <c r="B12" s="79"/>
      <c r="C12" s="79"/>
      <c r="D12" s="79"/>
      <c r="E12" s="79"/>
      <c r="F12" s="19">
        <v>2024240</v>
      </c>
    </row>
    <row r="13" spans="1:6" ht="15" customHeight="1" x14ac:dyDescent="0.25">
      <c r="A13" s="79" t="s">
        <v>83</v>
      </c>
      <c r="B13" s="79"/>
      <c r="C13" s="79"/>
      <c r="D13" s="79"/>
      <c r="E13" s="79"/>
      <c r="F13" s="27">
        <f>F11/F12</f>
        <v>0.58943639785796142</v>
      </c>
    </row>
    <row r="14" spans="1:6" x14ac:dyDescent="0.25">
      <c r="A14" s="80" t="s">
        <v>22</v>
      </c>
      <c r="B14" s="81"/>
      <c r="C14" s="81"/>
      <c r="D14" s="81"/>
      <c r="E14" s="81"/>
      <c r="F14" s="81"/>
    </row>
  </sheetData>
  <mergeCells count="4">
    <mergeCell ref="A11:E11"/>
    <mergeCell ref="A14:F14"/>
    <mergeCell ref="A12:E12"/>
    <mergeCell ref="A13:E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Rang po dobiti razdoblja</vt:lpstr>
      <vt:lpstr>Rang po gubitku razdoblja</vt:lpstr>
      <vt:lpstr>Rang po prihodima</vt:lpstr>
      <vt:lpstr>Rang po izvozu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korisnik</cp:lastModifiedBy>
  <dcterms:created xsi:type="dcterms:W3CDTF">2020-04-21T08:31:04Z</dcterms:created>
  <dcterms:modified xsi:type="dcterms:W3CDTF">2021-05-11T11:57:43Z</dcterms:modified>
</cp:coreProperties>
</file>