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585" windowWidth="14805" windowHeight="7530" tabRatio="943" activeTab="2"/>
  </bookViews>
  <sheets>
    <sheet name="R92 2019." sheetId="23" r:id="rId1"/>
    <sheet name="Tablica 1" sheetId="8" r:id="rId2"/>
    <sheet name="Tablica 2 " sheetId="9" r:id="rId3"/>
    <sheet name="Tablica 3" sheetId="22" r:id="rId4"/>
    <sheet name="Grafikon 1" sheetId="11" r:id="rId5"/>
    <sheet name="Tablica 4" sheetId="24" r:id="rId6"/>
    <sheet name="R92_po županijama" sheetId="10" r:id="rId7"/>
    <sheet name="R92 2001.-2019." sheetId="16" r:id="rId8"/>
  </sheets>
  <definedNames>
    <definedName name="_ftn1" localSheetId="7">'R92 2001.-2019.'!#REF!</definedName>
    <definedName name="_ftn1" localSheetId="3">'Tablica 3'!#REF!</definedName>
    <definedName name="_ftn2" localSheetId="2">'Tablica 2 '!#REF!</definedName>
    <definedName name="_ftnref1" localSheetId="7">'R92 2001.-2019.'!$A$3</definedName>
    <definedName name="_ftnref1" localSheetId="3">'Tablica 3'!$A$3</definedName>
    <definedName name="page\x2dtotal" localSheetId="4">'Grafikon 1'!#REF!</definedName>
    <definedName name="page\x2dtotal" localSheetId="3">#REF!</definedName>
    <definedName name="page\x2dtotal">#REF!</definedName>
    <definedName name="page\x2dtotal\x2dmaster0" localSheetId="4">'Grafikon 1'!#REF!</definedName>
    <definedName name="page\x2dtotal\x2dmaster0" localSheetId="3">#REF!</definedName>
    <definedName name="page\x2dtotal\x2dmaster0">#REF!</definedName>
    <definedName name="PODACI" localSheetId="1">#REF!</definedName>
    <definedName name="PODACI" localSheetId="2">#REF!</definedName>
    <definedName name="PODACI" localSheetId="3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F18" i="24" l="1"/>
  <c r="F21" i="10"/>
  <c r="G21" i="10"/>
  <c r="S21" i="10" l="1"/>
  <c r="R21" i="10"/>
  <c r="P21" i="10"/>
  <c r="O21" i="10"/>
  <c r="M21" i="10"/>
  <c r="L21" i="10"/>
  <c r="J21" i="10"/>
  <c r="I21" i="10"/>
  <c r="H21" i="10"/>
  <c r="G17" i="9"/>
  <c r="E17" i="9"/>
  <c r="E19" i="9" s="1"/>
  <c r="Q21" i="10" l="1"/>
  <c r="T21" i="10"/>
  <c r="N21" i="10"/>
  <c r="K21" i="10"/>
  <c r="L7" i="22" l="1"/>
  <c r="L8" i="22"/>
  <c r="L10" i="22"/>
  <c r="L12" i="22"/>
  <c r="L6" i="22"/>
  <c r="F24" i="16" l="1"/>
  <c r="K9" i="22"/>
  <c r="L9" i="22" s="1"/>
  <c r="J10" i="22"/>
  <c r="J9" i="22"/>
  <c r="F17" i="9" l="1"/>
  <c r="F19" i="9" s="1"/>
  <c r="E23" i="16"/>
  <c r="F23" i="16"/>
  <c r="E24" i="16"/>
  <c r="F22" i="16" l="1"/>
  <c r="E22" i="16"/>
  <c r="F21" i="16" l="1"/>
  <c r="E21" i="16"/>
  <c r="F20" i="16"/>
  <c r="E20" i="16"/>
  <c r="F19" i="16"/>
  <c r="E19" i="16"/>
  <c r="F18" i="16"/>
  <c r="E18" i="16"/>
  <c r="F17" i="16"/>
  <c r="E17" i="16"/>
  <c r="F16" i="16"/>
  <c r="E16" i="16"/>
  <c r="F15" i="16"/>
  <c r="E15" i="16"/>
  <c r="F14" i="16"/>
  <c r="E14" i="16"/>
  <c r="F13" i="16"/>
  <c r="E13" i="16"/>
  <c r="F12" i="16"/>
  <c r="E12" i="16"/>
  <c r="F11" i="16"/>
  <c r="E11" i="16"/>
  <c r="F10" i="16"/>
  <c r="E10" i="16"/>
  <c r="F9" i="16"/>
  <c r="E9" i="16"/>
  <c r="F8" i="16"/>
  <c r="E8" i="16"/>
  <c r="F7" i="16"/>
  <c r="E7" i="16"/>
  <c r="F6" i="16"/>
  <c r="E6" i="16"/>
</calcChain>
</file>

<file path=xl/sharedStrings.xml><?xml version="1.0" encoding="utf-8"?>
<sst xmlns="http://schemas.openxmlformats.org/spreadsheetml/2006/main" count="287" uniqueCount="144">
  <si>
    <t>Opis</t>
  </si>
  <si>
    <t>Naziv</t>
  </si>
  <si>
    <t>OIB</t>
  </si>
  <si>
    <t>Broj zaposlenih</t>
  </si>
  <si>
    <t>Dobit razdoblja</t>
  </si>
  <si>
    <t>Index</t>
  </si>
  <si>
    <t>Broj poduzetnika</t>
  </si>
  <si>
    <t>-</t>
  </si>
  <si>
    <t>Broj dobitaša</t>
  </si>
  <si>
    <t>Broj gubitaša</t>
  </si>
  <si>
    <t>Ukupni prihodi</t>
  </si>
  <si>
    <t>Ukupni rashodi</t>
  </si>
  <si>
    <t>Dobit prije oporezivanja</t>
  </si>
  <si>
    <t>Gubitak prije oporezivanja</t>
  </si>
  <si>
    <t>Porez na dobit</t>
  </si>
  <si>
    <t>Gubitak razdoblja</t>
  </si>
  <si>
    <t>Dobit razdoblja (+) ili gubitak razdoblja (-)</t>
  </si>
  <si>
    <t>Prosječna mjesečna neto plaća po zaposlenom</t>
  </si>
  <si>
    <t>Izvoz</t>
  </si>
  <si>
    <t>Uvoz</t>
  </si>
  <si>
    <t>Trgovinski saldo</t>
  </si>
  <si>
    <t>2010.</t>
  </si>
  <si>
    <t>2011.</t>
  </si>
  <si>
    <t>2012.</t>
  </si>
  <si>
    <t>2013.</t>
  </si>
  <si>
    <t>2014.</t>
  </si>
  <si>
    <t>2015.</t>
  </si>
  <si>
    <t>2016.</t>
  </si>
  <si>
    <t>2.</t>
  </si>
  <si>
    <t>3.</t>
  </si>
  <si>
    <t>4.</t>
  </si>
  <si>
    <t>5.</t>
  </si>
  <si>
    <t>1.</t>
  </si>
  <si>
    <t>Izvor: Fina – Registar godišnjih financijskih izvještaja</t>
  </si>
  <si>
    <t>2017.</t>
  </si>
  <si>
    <t xml:space="preserve">Konsolidirani financijski rezultat – dobit (+) ili gubitak (-) razdoblja </t>
  </si>
  <si>
    <t>Bruto investicije samo u novu dugotrajnu imovinu</t>
  </si>
  <si>
    <t>Sjedište</t>
  </si>
  <si>
    <t>Za sve veličine i sve oznake vlasništva</t>
  </si>
  <si>
    <t>Šifra i naziv županije</t>
  </si>
  <si>
    <t>Žup.</t>
  </si>
  <si>
    <t>Naziv županije</t>
  </si>
  <si>
    <t>svih</t>
  </si>
  <si>
    <t>dobitaša</t>
  </si>
  <si>
    <t>gubitaša</t>
  </si>
  <si>
    <t>Zagreb</t>
  </si>
  <si>
    <t/>
  </si>
  <si>
    <t xml:space="preserve">Dobit razdoblja (+) ili gubitak razdoblja (-) </t>
  </si>
  <si>
    <t>Godina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</si>
  <si>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</si>
  <si>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</si>
  <si>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</si>
  <si>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</si>
  <si>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</si>
  <si>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</si>
  <si>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</si>
  <si>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</si>
  <si>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</si>
  <si>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Neto dobit/gubitak</t>
  </si>
  <si>
    <t xml:space="preserve">Broj poduzetnika </t>
  </si>
  <si>
    <t>Prihod po poduzetniku</t>
  </si>
  <si>
    <t>Izvor: Fina, Registar godišnjih financijskih izvještaja, obrada GFI-a za statističke i druge potrebe</t>
  </si>
  <si>
    <t>6.</t>
  </si>
  <si>
    <t>7.</t>
  </si>
  <si>
    <t>8.</t>
  </si>
  <si>
    <t>9.</t>
  </si>
  <si>
    <t>10.</t>
  </si>
  <si>
    <t>Dugopolje</t>
  </si>
  <si>
    <t>Stobreč</t>
  </si>
  <si>
    <t>SUPER SPORT d.o.o.</t>
  </si>
  <si>
    <t>INTERIGRE d.o.o.</t>
  </si>
  <si>
    <t>INTERNATIONAL EVONA d.o.o.</t>
  </si>
  <si>
    <t>GERMANIA SPORT d.o.o.</t>
  </si>
  <si>
    <t>WETTPUNKT d.o.o.</t>
  </si>
  <si>
    <t>ADRIA CASINO d.o.o.</t>
  </si>
  <si>
    <t>Za djelatnost: R92 Djelatnosti kockanja i klađenja</t>
  </si>
  <si>
    <t>Prihod po zaposlenom</t>
  </si>
  <si>
    <t>(iznosi u tisućama kuna, prosječne plaće u kunama)</t>
  </si>
  <si>
    <t>2018.</t>
  </si>
  <si>
    <t>2019.</t>
  </si>
  <si>
    <t xml:space="preserve"> (iznosi u tisućama kuna)</t>
  </si>
  <si>
    <t>SUPER IGRA d.o.o.</t>
  </si>
  <si>
    <t>PUNI BROJ d.o.o.</t>
  </si>
  <si>
    <t>Rang</t>
  </si>
  <si>
    <t>Udio TOP 10 poduzetnika po ukupnom prihodu u odjeljku djelatnosti R92</t>
  </si>
  <si>
    <t>Djelatnost kockanja i klađenja NKD R92</t>
  </si>
  <si>
    <t>Indeks 2019./10.</t>
  </si>
  <si>
    <t xml:space="preserve"> -</t>
  </si>
  <si>
    <t>Za ukupno RH</t>
  </si>
  <si>
    <t>Za djelatnost: R92     Djelatnosti kockanja i klađenja</t>
  </si>
  <si>
    <t>UKUPNO SVI PODUZETNICI</t>
  </si>
  <si>
    <t xml:space="preserve">2018. </t>
  </si>
  <si>
    <t xml:space="preserve">2019. </t>
  </si>
  <si>
    <t>Neto plaće i nadnice</t>
  </si>
  <si>
    <t>A. Potraživanja za upisani a neuplaćeni kapital</t>
  </si>
  <si>
    <t>B. Dugotrajna imovina</t>
  </si>
  <si>
    <t>C. Kratkotrajna imovina</t>
  </si>
  <si>
    <t>D. Plaćeni troškovi budućeg razdoblja i obračunati prihodi</t>
  </si>
  <si>
    <t>F. UKUPNA AKTIVA = UKUPNA PASIVA</t>
  </si>
  <si>
    <t>A. Kapital i rezerve</t>
  </si>
  <si>
    <t>B. Rezerviranja</t>
  </si>
  <si>
    <t>C. Dugoročne obveze</t>
  </si>
  <si>
    <t>D. Kratkoročne obveze</t>
  </si>
  <si>
    <t>E. Odgođeno plaćanje troškova i prihod budućeg razdoblja</t>
  </si>
  <si>
    <t xml:space="preserve">Broj poduzetnika tekuća godina </t>
  </si>
  <si>
    <t>Broj izvoznika</t>
  </si>
  <si>
    <t>Broj uvoznika</t>
  </si>
  <si>
    <t>Broj investitora</t>
  </si>
  <si>
    <t>Broj poduzetnika bez investicija</t>
  </si>
  <si>
    <t>Investicije u novu dugotrajnu imovinu</t>
  </si>
  <si>
    <t>(Iznosi u tisućama kuna, prosječne plaće u kunama)</t>
  </si>
  <si>
    <t>Ukupno SVI poduzetnici u odjeljku djelatnosti kockanja i klađenja (70)</t>
  </si>
  <si>
    <t>Ukupno TOP 10 najvećih prema ukupnom prihodu</t>
  </si>
  <si>
    <t>Grafikon 1. Neto dobit/gubitak poduzetnika u odjeljku djelatnosti kockanja i klađenja u razdoblju od 2001. do 2019. godine</t>
  </si>
  <si>
    <t xml:space="preserve">Broj zaposlenih </t>
  </si>
  <si>
    <t>Prosječna mjesečna neto plaća</t>
  </si>
  <si>
    <t>Prosj. mjeseč. neto plaća po zaposlenom</t>
  </si>
  <si>
    <t>Tablica 4.Broj poduzetnika i zaposlenih, ukupni prihodi, neto dobit/gubitak i prosječna mjesečna plaća u djel. kockanja i klađenja, u razdoblju od 2001. do 2019.</t>
  </si>
  <si>
    <t xml:space="preserve">Prosječna mjesečna neto plaća </t>
  </si>
  <si>
    <t>ukupno</t>
  </si>
  <si>
    <t>Tablica A. Osnovni financijski rezultati poduzetnika za 2019. godinu</t>
  </si>
  <si>
    <t>Dobit razd. (+) ili gubitak razdoblja (-)</t>
  </si>
  <si>
    <t>Zagrebačka</t>
  </si>
  <si>
    <t>Sisačko-moslavačka</t>
  </si>
  <si>
    <t>Karlovačka</t>
  </si>
  <si>
    <t>Koprivničko-križevačka</t>
  </si>
  <si>
    <t>Primorsko-goranska</t>
  </si>
  <si>
    <t>Vukovarsko-srijemska</t>
  </si>
  <si>
    <t>Splitsko-dalmatinska</t>
  </si>
  <si>
    <t>Grad Zagreb</t>
  </si>
  <si>
    <t>Istarska</t>
  </si>
  <si>
    <t>Osječko-baranjska</t>
  </si>
  <si>
    <t>Zadarska</t>
  </si>
  <si>
    <t>Međimurska</t>
  </si>
  <si>
    <t>UKUPNO</t>
  </si>
  <si>
    <t>11.</t>
  </si>
  <si>
    <t>Osnovni rezultati poduzetnika po županijama za 2019. godinu</t>
  </si>
  <si>
    <t>Tablica 4. Broj poduzetnika, broj zaposlenih te osnovni financijski rezultati poslovanja poduzetnika u odjeljku djelatnosti R92 u 2019. g., po županijama</t>
  </si>
  <si>
    <r>
      <t xml:space="preserve"> </t>
    </r>
    <r>
      <rPr>
        <i/>
        <sz val="8"/>
        <color rgb="FF17365D"/>
        <rFont val="Arial"/>
        <family val="2"/>
        <charset val="238"/>
      </rPr>
      <t>(iznosi u tisućama kuna, prosječne plaće u kn)</t>
    </r>
  </si>
  <si>
    <t>Tablica 3. Broj poduzetnika i zaposlenih, ukupni prihodi, neto dobit/gubitak i prosječna mjesečna plaća u djel. kockanja i klađenja - razdoblje 2010.-2019. g.</t>
  </si>
  <si>
    <r>
      <t xml:space="preserve">Tablica 2.  TOP 10 poduzetnika u djelatnosti kockanja i klađenja, </t>
    </r>
    <r>
      <rPr>
        <b/>
        <u/>
        <sz val="9"/>
        <color theme="3" tint="-0.249977111117893"/>
        <rFont val="Arial"/>
        <family val="2"/>
        <charset val="238"/>
      </rPr>
      <t>rangirani prema ukupnim prihodima</t>
    </r>
    <r>
      <rPr>
        <b/>
        <sz val="9"/>
        <color theme="3" tint="-0.249977111117893"/>
        <rFont val="Arial"/>
        <family val="2"/>
        <charset val="238"/>
      </rPr>
      <t>, u 2019. g.</t>
    </r>
  </si>
  <si>
    <t xml:space="preserve">Tablica 1. Broj poduzetnika, broj zaposlenih te osnovni financijski rezultati poduzetnika u odjeljku djel. R92 u 2019. godini </t>
  </si>
  <si>
    <t>Hrvatska Lutrija d.o.o.</t>
  </si>
  <si>
    <t>Hattrick-PSK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</si>
</sst>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0.0"/>
    <numFmt numFmtId="166" formatCode="0.0%"/>
    <numFmt numFmtId="167" formatCode="#,##0_ ;\-#,##0\ "/>
    <numFmt numFmtId="168" formatCode="#0.0"/>
  </numFmts>
  <fonts count="66" x14ac:knownFonts="1">
    <font>
      <sz val="11"/>
      <color theme="1"/>
      <name val="Calibri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rgb="FF17365D"/>
      <name val="Arial"/>
      <family val="2"/>
      <charset val="238"/>
    </font>
    <font>
      <b/>
      <sz val="9.5"/>
      <color rgb="FF17365D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0"/>
      <name val="MS Sans Serif"/>
      <family val="2"/>
      <charset val="238"/>
    </font>
    <font>
      <sz val="9"/>
      <color theme="3" tint="-0.249977111117893"/>
      <name val="Arial"/>
      <family val="2"/>
      <charset val="238"/>
    </font>
    <font>
      <sz val="11"/>
      <color theme="1"/>
      <name val="Calibri"/>
      <family val="2"/>
      <scheme val="minor"/>
    </font>
    <font>
      <i/>
      <sz val="8"/>
      <color rgb="FF003366"/>
      <name val="Arial"/>
      <family val="2"/>
      <charset val="238"/>
    </font>
    <font>
      <sz val="10"/>
      <name val="MS Sans Serif"/>
      <family val="2"/>
      <charset val="238"/>
    </font>
    <font>
      <b/>
      <sz val="9"/>
      <color indexed="9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238"/>
    </font>
    <font>
      <sz val="11"/>
      <color theme="3" tint="-0.249977111117893"/>
      <name val="Calibri"/>
      <family val="2"/>
      <charset val="238"/>
    </font>
    <font>
      <b/>
      <sz val="9"/>
      <color theme="0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b/>
      <sz val="9"/>
      <color rgb="FF17365D"/>
      <name val="Arial"/>
      <family val="2"/>
      <charset val="238"/>
    </font>
    <font>
      <b/>
      <sz val="8.5"/>
      <color rgb="FFFFFFFF"/>
      <name val="Arial"/>
      <family val="2"/>
      <charset val="238"/>
    </font>
    <font>
      <b/>
      <sz val="8.5"/>
      <color rgb="FF16365C"/>
      <name val="Arial"/>
      <family val="2"/>
      <charset val="238"/>
    </font>
    <font>
      <sz val="9"/>
      <color rgb="FF16365C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rgb="FF17365D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8.5"/>
      <color rgb="FF254061"/>
      <name val="Arial"/>
      <family val="2"/>
      <charset val="238"/>
    </font>
    <font>
      <sz val="9"/>
      <color rgb="FF254061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i/>
      <sz val="8"/>
      <color theme="3" tint="-0.249977111117893"/>
      <name val="Arial"/>
      <family val="2"/>
      <charset val="238"/>
    </font>
    <font>
      <i/>
      <sz val="8"/>
      <color theme="1"/>
      <name val="Calibri"/>
      <family val="2"/>
      <scheme val="minor"/>
    </font>
    <font>
      <b/>
      <sz val="9"/>
      <color rgb="FFFF0000"/>
      <name val="Arial"/>
      <family val="2"/>
      <charset val="238"/>
    </font>
    <font>
      <sz val="8"/>
      <color indexed="56"/>
      <name val="Arial"/>
      <family val="2"/>
      <charset val="238"/>
    </font>
    <font>
      <sz val="11"/>
      <color theme="3" tint="-0.249977111117893"/>
      <name val="Arial"/>
      <family val="2"/>
      <charset val="238"/>
    </font>
    <font>
      <b/>
      <sz val="11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charset val="238"/>
      <scheme val="minor"/>
    </font>
    <font>
      <b/>
      <sz val="11"/>
      <color theme="3" tint="-0.249977111117893"/>
      <name val="Arial"/>
      <family val="2"/>
      <charset val="238"/>
    </font>
    <font>
      <sz val="10"/>
      <color theme="3" tint="-0.249977111117893"/>
      <name val="Calibri"/>
      <family val="2"/>
      <scheme val="minor"/>
    </font>
    <font>
      <i/>
      <sz val="8"/>
      <color theme="1"/>
      <name val="Calibri"/>
      <family val="2"/>
      <charset val="238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17365D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8"/>
      <color rgb="FF17365D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theme="3" tint="-0.249977111117893"/>
      <name val="Calibri"/>
      <family val="2"/>
      <charset val="238"/>
    </font>
    <font>
      <b/>
      <sz val="9"/>
      <color rgb="FF16365C"/>
      <name val="Arial"/>
      <family val="2"/>
      <charset val="238"/>
    </font>
    <font>
      <b/>
      <sz val="10"/>
      <color theme="3" tint="-0.249977111117893"/>
      <name val="Calibri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sz val="9"/>
      <color rgb="FFFFFFFF"/>
      <name val="Arial"/>
      <family val="2"/>
      <charset val="238"/>
    </font>
    <font>
      <b/>
      <u/>
      <sz val="9"/>
      <color theme="3" tint="-0.249977111117893"/>
      <name val="Arial"/>
      <family val="2"/>
      <charset val="238"/>
    </font>
    <font>
      <b/>
      <sz val="9"/>
      <color theme="3" tint="-0.249977111117893"/>
      <name val="Calibri"/>
      <family val="2"/>
      <charset val="238"/>
    </font>
    <font>
      <b/>
      <sz val="9"/>
      <color theme="1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/>
      <bottom style="thin">
        <color theme="0"/>
      </bottom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 style="thin">
        <color rgb="FFFFFF0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rgb="FFFFFF00"/>
      </right>
      <top style="thin">
        <color indexed="9"/>
      </top>
      <bottom/>
      <diagonal/>
    </border>
    <border>
      <left style="thin">
        <color indexed="64"/>
      </left>
      <right style="thin">
        <color indexed="12"/>
      </right>
      <top style="thin">
        <color rgb="FFF7EFFF"/>
      </top>
      <bottom style="thin">
        <color indexed="22"/>
      </bottom>
      <diagonal/>
    </border>
    <border>
      <left/>
      <right style="thin">
        <color indexed="22"/>
      </right>
      <top style="thin">
        <color rgb="FFF7EFFF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rgb="FFF7EFFF"/>
      </top>
      <bottom style="thin">
        <color indexed="22"/>
      </bottom>
      <diagonal/>
    </border>
    <border>
      <left style="thin">
        <color indexed="22"/>
      </left>
      <right style="thin">
        <color indexed="12"/>
      </right>
      <top style="thin">
        <color rgb="FFF7EFFF"/>
      </top>
      <bottom style="thin">
        <color indexed="22"/>
      </bottom>
      <diagonal/>
    </border>
    <border>
      <left style="thin">
        <color indexed="64"/>
      </left>
      <right style="thin">
        <color indexed="1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1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12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12"/>
      </right>
      <top style="thin">
        <color indexed="22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0"/>
      </right>
      <top style="thin">
        <color theme="3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3" tint="-0.24994659260841701"/>
      </top>
      <bottom style="thin">
        <color theme="0"/>
      </bottom>
      <diagonal/>
    </border>
    <border>
      <left style="thin">
        <color theme="0"/>
      </left>
      <right style="thin">
        <color theme="3" tint="-0.24994659260841701"/>
      </right>
      <top style="thin">
        <color theme="3" tint="-0.24994659260841701"/>
      </top>
      <bottom style="thin">
        <color theme="0"/>
      </bottom>
      <diagonal/>
    </border>
    <border>
      <left style="thin">
        <color theme="3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3" tint="-0.24994659260841701"/>
      </right>
      <top style="thin">
        <color theme="0"/>
      </top>
      <bottom style="thin">
        <color theme="0"/>
      </bottom>
      <diagonal/>
    </border>
    <border>
      <left style="thin">
        <color theme="3" tint="-0.24994659260841701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theme="3" tint="-0.24994659260841701"/>
      </right>
      <top/>
      <bottom style="thin">
        <color indexed="22"/>
      </bottom>
      <diagonal/>
    </border>
    <border>
      <left style="thin">
        <color theme="3" tint="-0.2499465926084170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theme="3" tint="-0.24994659260841701"/>
      </right>
      <top style="thin">
        <color indexed="22"/>
      </top>
      <bottom style="thin">
        <color indexed="22"/>
      </bottom>
      <diagonal/>
    </border>
    <border>
      <left style="thin">
        <color theme="3" tint="-0.24994659260841701"/>
      </left>
      <right style="thin">
        <color indexed="22"/>
      </right>
      <top style="thin">
        <color indexed="22"/>
      </top>
      <bottom style="thin">
        <color theme="3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theme="3" tint="-0.24994659260841701"/>
      </bottom>
      <diagonal/>
    </border>
    <border>
      <left style="thin">
        <color indexed="22"/>
      </left>
      <right style="thin">
        <color theme="3" tint="-0.24994659260841701"/>
      </right>
      <top style="thin">
        <color indexed="22"/>
      </top>
      <bottom style="thin">
        <color theme="3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/>
      </bottom>
      <diagonal/>
    </border>
    <border>
      <left style="thin">
        <color theme="3" tint="-0.24994659260841701"/>
      </left>
      <right style="thin">
        <color theme="0" tint="-0.249977111117893"/>
      </right>
      <top style="thin">
        <color theme="0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3" tint="-0.24994659260841701"/>
      </right>
      <top style="thin">
        <color theme="0"/>
      </top>
      <bottom style="thin">
        <color theme="0" tint="-0.249977111117893"/>
      </bottom>
      <diagonal/>
    </border>
    <border>
      <left style="thin">
        <color theme="3" tint="-0.2499465926084170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3" tint="-0.24994659260841701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3" tint="-0.24994659260841701"/>
      </left>
      <right/>
      <top style="thin">
        <color theme="0"/>
      </top>
      <bottom style="thin">
        <color theme="0"/>
      </bottom>
      <diagonal/>
    </border>
    <border>
      <left style="thin">
        <color theme="3" tint="-0.24994659260841701"/>
      </left>
      <right/>
      <top style="thin">
        <color theme="0"/>
      </top>
      <bottom style="thin">
        <color theme="3" tint="-0.24994659260841701"/>
      </bottom>
      <diagonal/>
    </border>
    <border>
      <left/>
      <right/>
      <top style="thin">
        <color theme="0"/>
      </top>
      <bottom style="thin">
        <color theme="3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3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3" tint="-0.24994659260841701"/>
      </bottom>
      <diagonal/>
    </border>
    <border>
      <left style="thin">
        <color theme="0"/>
      </left>
      <right style="thin">
        <color theme="3" tint="-0.24994659260841701"/>
      </right>
      <top style="thin">
        <color theme="0"/>
      </top>
      <bottom style="thin">
        <color theme="3" tint="-0.24994659260841701"/>
      </bottom>
      <diagonal/>
    </border>
    <border>
      <left style="thin">
        <color rgb="FF00325A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3" tint="-0.24994659260841701"/>
      </top>
      <bottom style="thin">
        <color theme="0"/>
      </bottom>
      <diagonal/>
    </border>
    <border>
      <left style="thin">
        <color theme="3" tint="-0.24994659260841701"/>
      </left>
      <right style="thin">
        <color theme="0"/>
      </right>
      <top style="thin">
        <color theme="0"/>
      </top>
      <bottom/>
      <diagonal/>
    </border>
    <border>
      <left style="thin">
        <color indexed="9"/>
      </left>
      <right style="thin">
        <color theme="3" tint="-0.24994659260841701"/>
      </right>
      <top/>
      <bottom/>
      <diagonal/>
    </border>
    <border>
      <left style="thin">
        <color theme="0" tint="-0.249977111117893"/>
      </left>
      <right style="thin">
        <color theme="3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3" tint="-0.24994659260841701"/>
      </right>
      <top style="thin">
        <color theme="0" tint="-0.249977111117893"/>
      </top>
      <bottom style="thin">
        <color theme="0"/>
      </bottom>
      <diagonal/>
    </border>
    <border>
      <left style="thin">
        <color indexed="22"/>
      </left>
      <right/>
      <top/>
      <bottom style="thin">
        <color theme="3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3" tint="-0.24994659260841701"/>
      </bottom>
      <diagonal/>
    </border>
    <border>
      <left/>
      <right style="thin">
        <color indexed="22"/>
      </right>
      <top/>
      <bottom style="thin">
        <color theme="3" tint="-0.24994659260841701"/>
      </bottom>
      <diagonal/>
    </border>
    <border>
      <left style="thin">
        <color indexed="22"/>
      </left>
      <right style="thin">
        <color theme="3" tint="-0.24994659260841701"/>
      </right>
      <top/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0"/>
      </right>
      <top style="thin">
        <color theme="0"/>
      </top>
      <bottom style="thin">
        <color theme="3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3" tint="-0.24994659260841701"/>
      </bottom>
      <diagonal/>
    </border>
    <border>
      <left/>
      <right style="thin">
        <color theme="3" tint="-0.24994659260841701"/>
      </right>
      <top style="thin">
        <color theme="0"/>
      </top>
      <bottom style="thin">
        <color theme="3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77111117893"/>
      </left>
      <right style="thin">
        <color theme="3" tint="-0.24994659260841701"/>
      </right>
      <top/>
      <bottom style="thin">
        <color theme="0" tint="-0.249977111117893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 style="mediumDashed">
        <color rgb="FF0000FF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Dashed">
        <color theme="0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 style="thin">
        <color theme="0" tint="-0.14999847407452621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3" tint="-0.24994659260841701"/>
      </right>
      <top/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3" tint="-0.24994659260841701"/>
      </left>
      <right/>
      <top/>
      <bottom style="thin">
        <color theme="3" tint="-0.24994659260841701"/>
      </bottom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mediumDashed">
        <color rgb="FF0000FF"/>
      </left>
      <right style="mediumDashed">
        <color rgb="FF0000FF"/>
      </right>
      <top style="thin">
        <color theme="0"/>
      </top>
      <bottom style="thin">
        <color theme="0" tint="-0.249977111117893"/>
      </bottom>
      <diagonal/>
    </border>
    <border>
      <left style="mediumDashed">
        <color rgb="FF0000FF"/>
      </left>
      <right style="mediumDashed">
        <color rgb="FF0000FF"/>
      </right>
      <top style="thin">
        <color theme="0" tint="-0.249977111117893"/>
      </top>
      <bottom style="thin">
        <color theme="0" tint="-0.249977111117893"/>
      </bottom>
      <diagonal/>
    </border>
    <border>
      <left style="mediumDashed">
        <color rgb="FF0000FF"/>
      </left>
      <right style="mediumDashed">
        <color rgb="FF0000FF"/>
      </right>
      <top/>
      <bottom style="thin">
        <color theme="0" tint="-0.249977111117893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249977111117893"/>
      </left>
      <right/>
      <top style="thin">
        <color theme="0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3" tint="-0.24994659260841701"/>
      </top>
      <bottom/>
      <diagonal/>
    </border>
  </borders>
  <cellStyleXfs count="19">
    <xf numFmtId="0" fontId="0" fillId="0" borderId="0"/>
    <xf numFmtId="0" fontId="16" fillId="0" borderId="0"/>
    <xf numFmtId="0" fontId="18" fillId="0" borderId="0"/>
    <xf numFmtId="0" fontId="8" fillId="0" borderId="0"/>
    <xf numFmtId="0" fontId="20" fillId="0" borderId="0"/>
    <xf numFmtId="0" fontId="8" fillId="0" borderId="0"/>
    <xf numFmtId="0" fontId="24" fillId="0" borderId="0" applyNumberFormat="0" applyFill="0" applyBorder="0" applyAlignment="0" applyProtection="0"/>
    <xf numFmtId="0" fontId="20" fillId="0" borderId="0"/>
    <xf numFmtId="0" fontId="7" fillId="0" borderId="0"/>
    <xf numFmtId="0" fontId="25" fillId="0" borderId="0"/>
    <xf numFmtId="0" fontId="1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87">
    <xf numFmtId="0" fontId="0" fillId="0" borderId="0" xfId="0"/>
    <xf numFmtId="0" fontId="18" fillId="0" borderId="0" xfId="2"/>
    <xf numFmtId="0" fontId="19" fillId="0" borderId="0" xfId="2" applyFont="1" applyAlignment="1">
      <alignment vertical="center"/>
    </xf>
    <xf numFmtId="3" fontId="14" fillId="0" borderId="3" xfId="2" applyNumberFormat="1" applyFont="1" applyBorder="1" applyAlignment="1">
      <alignment horizontal="right" vertical="center"/>
    </xf>
    <xf numFmtId="3" fontId="14" fillId="0" borderId="1" xfId="2" applyNumberFormat="1" applyFont="1" applyBorder="1" applyAlignment="1">
      <alignment horizontal="right" vertical="center"/>
    </xf>
    <xf numFmtId="165" fontId="18" fillId="0" borderId="0" xfId="2" applyNumberFormat="1"/>
    <xf numFmtId="0" fontId="21" fillId="3" borderId="7" xfId="2" applyFont="1" applyFill="1" applyBorder="1" applyAlignment="1">
      <alignment horizontal="center" vertical="center" wrapText="1"/>
    </xf>
    <xf numFmtId="0" fontId="13" fillId="3" borderId="6" xfId="2" applyFont="1" applyFill="1" applyBorder="1" applyAlignment="1">
      <alignment horizontal="center" vertical="center" wrapText="1"/>
    </xf>
    <xf numFmtId="0" fontId="13" fillId="3" borderId="2" xfId="2" applyFont="1" applyFill="1" applyBorder="1" applyAlignment="1">
      <alignment horizontal="center" vertical="center" wrapText="1"/>
    </xf>
    <xf numFmtId="0" fontId="13" fillId="3" borderId="8" xfId="2" applyFont="1" applyFill="1" applyBorder="1" applyAlignment="1">
      <alignment horizontal="center" vertical="center" wrapText="1"/>
    </xf>
    <xf numFmtId="3" fontId="14" fillId="4" borderId="10" xfId="2" applyNumberFormat="1" applyFont="1" applyFill="1" applyBorder="1" applyAlignment="1">
      <alignment horizontal="right" vertical="center" wrapText="1"/>
    </xf>
    <xf numFmtId="3" fontId="14" fillId="4" borderId="2" xfId="2" applyNumberFormat="1" applyFont="1" applyFill="1" applyBorder="1" applyAlignment="1">
      <alignment horizontal="right" vertical="center" wrapText="1"/>
    </xf>
    <xf numFmtId="3" fontId="14" fillId="0" borderId="9" xfId="2" applyNumberFormat="1" applyFont="1" applyBorder="1" applyAlignment="1">
      <alignment horizontal="right" vertical="center" wrapText="1"/>
    </xf>
    <xf numFmtId="164" fontId="14" fillId="0" borderId="9" xfId="2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left" vertical="center"/>
    </xf>
    <xf numFmtId="164" fontId="18" fillId="0" borderId="0" xfId="2" applyNumberFormat="1"/>
    <xf numFmtId="0" fontId="26" fillId="0" borderId="0" xfId="9" applyFont="1" applyAlignment="1">
      <alignment horizontal="left" vertical="top" wrapText="1"/>
    </xf>
    <xf numFmtId="0" fontId="26" fillId="0" borderId="0" xfId="9" applyFont="1"/>
    <xf numFmtId="0" fontId="26" fillId="0" borderId="0" xfId="9" applyFont="1" applyAlignment="1"/>
    <xf numFmtId="0" fontId="29" fillId="0" borderId="0" xfId="9" applyFont="1" applyAlignment="1">
      <alignment horizontal="left" vertical="center" indent="8"/>
    </xf>
    <xf numFmtId="165" fontId="26" fillId="0" borderId="0" xfId="9" applyNumberFormat="1" applyFont="1"/>
    <xf numFmtId="0" fontId="5" fillId="0" borderId="0" xfId="12"/>
    <xf numFmtId="0" fontId="33" fillId="0" borderId="0" xfId="12" applyFont="1" applyAlignment="1">
      <alignment horizontal="right"/>
    </xf>
    <xf numFmtId="0" fontId="32" fillId="2" borderId="2" xfId="12" applyFont="1" applyFill="1" applyBorder="1" applyAlignment="1">
      <alignment horizontal="center" vertical="center"/>
    </xf>
    <xf numFmtId="3" fontId="32" fillId="2" borderId="2" xfId="12" applyNumberFormat="1" applyFont="1" applyFill="1" applyBorder="1" applyAlignment="1">
      <alignment horizontal="center" vertical="center"/>
    </xf>
    <xf numFmtId="3" fontId="32" fillId="2" borderId="2" xfId="12" applyNumberFormat="1" applyFont="1" applyFill="1" applyBorder="1" applyAlignment="1">
      <alignment horizontal="right" vertical="center"/>
    </xf>
    <xf numFmtId="0" fontId="34" fillId="0" borderId="0" xfId="12" applyFont="1" applyAlignment="1">
      <alignment vertical="center"/>
    </xf>
    <xf numFmtId="0" fontId="35" fillId="0" borderId="0" xfId="12" applyFont="1"/>
    <xf numFmtId="165" fontId="5" fillId="0" borderId="0" xfId="12" applyNumberFormat="1"/>
    <xf numFmtId="1" fontId="5" fillId="0" borderId="0" xfId="12" applyNumberFormat="1"/>
    <xf numFmtId="0" fontId="23" fillId="4" borderId="2" xfId="9" applyFont="1" applyFill="1" applyBorder="1" applyAlignment="1">
      <alignment horizontal="left" vertical="center" wrapText="1"/>
    </xf>
    <xf numFmtId="3" fontId="32" fillId="2" borderId="2" xfId="0" applyNumberFormat="1" applyFont="1" applyFill="1" applyBorder="1" applyAlignment="1">
      <alignment horizontal="right" vertical="center"/>
    </xf>
    <xf numFmtId="0" fontId="37" fillId="2" borderId="2" xfId="0" applyFont="1" applyFill="1" applyBorder="1" applyAlignment="1">
      <alignment horizontal="right" vertical="center" wrapText="1"/>
    </xf>
    <xf numFmtId="0" fontId="37" fillId="2" borderId="2" xfId="0" applyFont="1" applyFill="1" applyBorder="1" applyAlignment="1">
      <alignment horizontal="right" vertical="center"/>
    </xf>
    <xf numFmtId="0" fontId="32" fillId="2" borderId="2" xfId="0" applyFont="1" applyFill="1" applyBorder="1" applyAlignment="1">
      <alignment horizontal="right" vertical="center" wrapText="1"/>
    </xf>
    <xf numFmtId="3" fontId="32" fillId="2" borderId="2" xfId="0" applyNumberFormat="1" applyFont="1" applyFill="1" applyBorder="1" applyAlignment="1">
      <alignment horizontal="right" vertical="center" wrapText="1"/>
    </xf>
    <xf numFmtId="3" fontId="32" fillId="2" borderId="2" xfId="0" applyNumberFormat="1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right" vertical="center"/>
    </xf>
    <xf numFmtId="3" fontId="32" fillId="2" borderId="10" xfId="0" applyNumberFormat="1" applyFont="1" applyFill="1" applyBorder="1" applyAlignment="1">
      <alignment horizontal="right" vertical="center"/>
    </xf>
    <xf numFmtId="0" fontId="32" fillId="2" borderId="6" xfId="0" applyFont="1" applyFill="1" applyBorder="1" applyAlignment="1">
      <alignment horizontal="right" vertical="center"/>
    </xf>
    <xf numFmtId="0" fontId="38" fillId="0" borderId="0" xfId="12" applyFont="1" applyAlignment="1">
      <alignment horizontal="left" vertical="center"/>
    </xf>
    <xf numFmtId="3" fontId="32" fillId="4" borderId="2" xfId="12" applyNumberFormat="1" applyFont="1" applyFill="1" applyBorder="1" applyAlignment="1">
      <alignment horizontal="right" vertical="center"/>
    </xf>
    <xf numFmtId="0" fontId="32" fillId="2" borderId="4" xfId="12" applyFont="1" applyFill="1" applyBorder="1" applyAlignment="1">
      <alignment horizontal="center" vertical="center"/>
    </xf>
    <xf numFmtId="3" fontId="32" fillId="4" borderId="6" xfId="12" applyNumberFormat="1" applyFont="1" applyFill="1" applyBorder="1" applyAlignment="1">
      <alignment horizontal="center" vertical="center"/>
    </xf>
    <xf numFmtId="3" fontId="32" fillId="4" borderId="6" xfId="12" applyNumberFormat="1" applyFont="1" applyFill="1" applyBorder="1" applyAlignment="1">
      <alignment horizontal="right" vertical="center"/>
    </xf>
    <xf numFmtId="3" fontId="14" fillId="4" borderId="2" xfId="0" applyNumberFormat="1" applyFont="1" applyFill="1" applyBorder="1" applyAlignment="1">
      <alignment horizontal="right" vertical="center"/>
    </xf>
    <xf numFmtId="3" fontId="39" fillId="4" borderId="10" xfId="12" applyNumberFormat="1" applyFont="1" applyFill="1" applyBorder="1" applyAlignment="1">
      <alignment vertical="center"/>
    </xf>
    <xf numFmtId="0" fontId="27" fillId="8" borderId="2" xfId="12" applyFont="1" applyFill="1" applyBorder="1" applyAlignment="1">
      <alignment horizontal="center" vertical="center"/>
    </xf>
    <xf numFmtId="0" fontId="27" fillId="8" borderId="2" xfId="9" applyFont="1" applyFill="1" applyBorder="1" applyAlignment="1">
      <alignment horizontal="center" vertical="center" wrapText="1"/>
    </xf>
    <xf numFmtId="3" fontId="17" fillId="4" borderId="2" xfId="9" applyNumberFormat="1" applyFont="1" applyFill="1" applyBorder="1" applyAlignment="1">
      <alignment vertical="center"/>
    </xf>
    <xf numFmtId="167" fontId="23" fillId="5" borderId="2" xfId="8" applyNumberFormat="1" applyFont="1" applyFill="1" applyBorder="1"/>
    <xf numFmtId="0" fontId="32" fillId="2" borderId="4" xfId="12" applyFont="1" applyFill="1" applyBorder="1" applyAlignment="1">
      <alignment horizontal="right" vertical="center"/>
    </xf>
    <xf numFmtId="3" fontId="14" fillId="4" borderId="4" xfId="0" applyNumberFormat="1" applyFont="1" applyFill="1" applyBorder="1" applyAlignment="1">
      <alignment horizontal="right" vertical="center"/>
    </xf>
    <xf numFmtId="0" fontId="40" fillId="0" borderId="0" xfId="2" applyFont="1" applyAlignment="1">
      <alignment vertical="center"/>
    </xf>
    <xf numFmtId="0" fontId="41" fillId="0" borderId="0" xfId="2" applyFont="1" applyAlignment="1">
      <alignment vertical="center"/>
    </xf>
    <xf numFmtId="0" fontId="23" fillId="0" borderId="0" xfId="2" applyFont="1" applyAlignment="1">
      <alignment vertical="center"/>
    </xf>
    <xf numFmtId="0" fontId="23" fillId="0" borderId="0" xfId="2" applyFont="1" applyAlignment="1"/>
    <xf numFmtId="3" fontId="42" fillId="2" borderId="2" xfId="12" applyNumberFormat="1" applyFont="1" applyFill="1" applyBorder="1" applyAlignment="1">
      <alignment horizontal="right" vertical="center"/>
    </xf>
    <xf numFmtId="3" fontId="42" fillId="2" borderId="2" xfId="0" applyNumberFormat="1" applyFont="1" applyFill="1" applyBorder="1" applyAlignment="1">
      <alignment horizontal="right" vertical="center"/>
    </xf>
    <xf numFmtId="0" fontId="3" fillId="0" borderId="0" xfId="16"/>
    <xf numFmtId="0" fontId="14" fillId="0" borderId="19" xfId="16" applyFont="1" applyBorder="1" applyAlignment="1">
      <alignment horizontal="left" vertical="center"/>
    </xf>
    <xf numFmtId="3" fontId="43" fillId="0" borderId="20" xfId="16" applyNumberFormat="1" applyFont="1" applyBorder="1" applyAlignment="1">
      <alignment horizontal="right" vertical="center"/>
    </xf>
    <xf numFmtId="3" fontId="43" fillId="0" borderId="21" xfId="16" applyNumberFormat="1" applyFont="1" applyBorder="1" applyAlignment="1">
      <alignment horizontal="right" vertical="center"/>
    </xf>
    <xf numFmtId="168" fontId="43" fillId="0" borderId="22" xfId="16" applyNumberFormat="1" applyFont="1" applyBorder="1" applyAlignment="1">
      <alignment horizontal="right" vertical="center"/>
    </xf>
    <xf numFmtId="0" fontId="14" fillId="0" borderId="23" xfId="16" applyFont="1" applyBorder="1" applyAlignment="1">
      <alignment horizontal="left" vertical="center"/>
    </xf>
    <xf numFmtId="3" fontId="43" fillId="0" borderId="24" xfId="16" applyNumberFormat="1" applyFont="1" applyBorder="1" applyAlignment="1">
      <alignment horizontal="right" vertical="center"/>
    </xf>
    <xf numFmtId="3" fontId="43" fillId="0" borderId="1" xfId="16" applyNumberFormat="1" applyFont="1" applyBorder="1" applyAlignment="1">
      <alignment horizontal="right" vertical="center"/>
    </xf>
    <xf numFmtId="168" fontId="43" fillId="0" borderId="25" xfId="16" applyNumberFormat="1" applyFont="1" applyBorder="1" applyAlignment="1">
      <alignment horizontal="right" vertical="center"/>
    </xf>
    <xf numFmtId="0" fontId="14" fillId="0" borderId="26" xfId="16" applyFont="1" applyBorder="1" applyAlignment="1">
      <alignment horizontal="left" vertical="center"/>
    </xf>
    <xf numFmtId="3" fontId="43" fillId="0" borderId="27" xfId="16" applyNumberFormat="1" applyFont="1" applyBorder="1" applyAlignment="1">
      <alignment horizontal="right" vertical="center"/>
    </xf>
    <xf numFmtId="3" fontId="43" fillId="0" borderId="28" xfId="16" applyNumberFormat="1" applyFont="1" applyBorder="1" applyAlignment="1">
      <alignment horizontal="right" vertical="center"/>
    </xf>
    <xf numFmtId="168" fontId="43" fillId="0" borderId="29" xfId="16" applyNumberFormat="1" applyFont="1" applyBorder="1" applyAlignment="1">
      <alignment horizontal="right" vertical="center"/>
    </xf>
    <xf numFmtId="0" fontId="44" fillId="0" borderId="0" xfId="16" applyFont="1"/>
    <xf numFmtId="0" fontId="23" fillId="0" borderId="0" xfId="16" applyFont="1" applyAlignment="1"/>
    <xf numFmtId="0" fontId="17" fillId="0" borderId="0" xfId="16" applyFont="1"/>
    <xf numFmtId="0" fontId="11" fillId="0" borderId="0" xfId="16" applyFont="1" applyAlignment="1"/>
    <xf numFmtId="0" fontId="12" fillId="0" borderId="0" xfId="16" applyFont="1"/>
    <xf numFmtId="0" fontId="45" fillId="0" borderId="0" xfId="2" applyFont="1"/>
    <xf numFmtId="3" fontId="22" fillId="9" borderId="1" xfId="2" applyNumberFormat="1" applyFont="1" applyFill="1" applyBorder="1" applyAlignment="1">
      <alignment horizontal="right" vertical="center"/>
    </xf>
    <xf numFmtId="0" fontId="14" fillId="0" borderId="35" xfId="2" applyFont="1" applyBorder="1" applyAlignment="1">
      <alignment horizontal="left" vertical="center"/>
    </xf>
    <xf numFmtId="164" fontId="14" fillId="0" borderId="36" xfId="2" applyNumberFormat="1" applyFont="1" applyBorder="1" applyAlignment="1">
      <alignment horizontal="right" vertical="center"/>
    </xf>
    <xf numFmtId="0" fontId="14" fillId="0" borderId="37" xfId="2" applyFont="1" applyBorder="1" applyAlignment="1">
      <alignment horizontal="left" vertical="center"/>
    </xf>
    <xf numFmtId="164" fontId="14" fillId="0" borderId="38" xfId="2" applyNumberFormat="1" applyFont="1" applyBorder="1" applyAlignment="1">
      <alignment horizontal="right" vertical="center"/>
    </xf>
    <xf numFmtId="0" fontId="22" fillId="9" borderId="37" xfId="2" applyFont="1" applyFill="1" applyBorder="1" applyAlignment="1">
      <alignment horizontal="left" vertical="center"/>
    </xf>
    <xf numFmtId="164" fontId="22" fillId="9" borderId="38" xfId="2" applyNumberFormat="1" applyFont="1" applyFill="1" applyBorder="1" applyAlignment="1">
      <alignment horizontal="right" vertical="center"/>
    </xf>
    <xf numFmtId="0" fontId="22" fillId="9" borderId="39" xfId="2" applyFont="1" applyFill="1" applyBorder="1" applyAlignment="1">
      <alignment horizontal="left" vertical="center"/>
    </xf>
    <xf numFmtId="3" fontId="22" fillId="9" borderId="40" xfId="2" applyNumberFormat="1" applyFont="1" applyFill="1" applyBorder="1" applyAlignment="1">
      <alignment horizontal="right" vertical="center"/>
    </xf>
    <xf numFmtId="164" fontId="22" fillId="9" borderId="41" xfId="2" applyNumberFormat="1" applyFont="1" applyFill="1" applyBorder="1" applyAlignment="1">
      <alignment horizontal="right" vertical="center"/>
    </xf>
    <xf numFmtId="3" fontId="18" fillId="0" borderId="0" xfId="2" applyNumberFormat="1"/>
    <xf numFmtId="0" fontId="12" fillId="0" borderId="0" xfId="2" applyFont="1"/>
    <xf numFmtId="167" fontId="23" fillId="6" borderId="2" xfId="8" applyNumberFormat="1" applyFont="1" applyFill="1" applyBorder="1"/>
    <xf numFmtId="0" fontId="15" fillId="3" borderId="30" xfId="2" applyFont="1" applyFill="1" applyBorder="1" applyAlignment="1">
      <alignment horizontal="center" vertical="center" wrapText="1"/>
    </xf>
    <xf numFmtId="0" fontId="15" fillId="3" borderId="31" xfId="2" applyFont="1" applyFill="1" applyBorder="1" applyAlignment="1">
      <alignment horizontal="center" vertical="center" wrapText="1"/>
    </xf>
    <xf numFmtId="0" fontId="15" fillId="3" borderId="32" xfId="2" applyFont="1" applyFill="1" applyBorder="1" applyAlignment="1">
      <alignment horizontal="center" vertical="center" wrapText="1"/>
    </xf>
    <xf numFmtId="0" fontId="17" fillId="0" borderId="44" xfId="1" applyFont="1" applyBorder="1" applyAlignment="1">
      <alignment horizontal="center" vertical="center" wrapText="1"/>
    </xf>
    <xf numFmtId="3" fontId="17" fillId="0" borderId="45" xfId="0" applyNumberFormat="1" applyFont="1" applyBorder="1"/>
    <xf numFmtId="0" fontId="17" fillId="0" borderId="46" xfId="1" applyFont="1" applyBorder="1" applyAlignment="1">
      <alignment horizontal="center" vertical="center" wrapText="1"/>
    </xf>
    <xf numFmtId="0" fontId="17" fillId="0" borderId="47" xfId="1" applyFont="1" applyBorder="1" applyAlignment="1">
      <alignment horizontal="center" vertical="center" wrapText="1"/>
    </xf>
    <xf numFmtId="167" fontId="23" fillId="5" borderId="34" xfId="8" applyNumberFormat="1" applyFont="1" applyFill="1" applyBorder="1"/>
    <xf numFmtId="167" fontId="23" fillId="6" borderId="34" xfId="8" applyNumberFormat="1" applyFont="1" applyFill="1" applyBorder="1"/>
    <xf numFmtId="165" fontId="47" fillId="7" borderId="52" xfId="2" applyNumberFormat="1" applyFont="1" applyFill="1" applyBorder="1"/>
    <xf numFmtId="165" fontId="47" fillId="7" borderId="53" xfId="2" applyNumberFormat="1" applyFont="1" applyFill="1" applyBorder="1"/>
    <xf numFmtId="0" fontId="46" fillId="0" borderId="0" xfId="2" applyFont="1"/>
    <xf numFmtId="0" fontId="48" fillId="0" borderId="0" xfId="2" applyFont="1"/>
    <xf numFmtId="0" fontId="49" fillId="0" borderId="0" xfId="2" applyFont="1"/>
    <xf numFmtId="3" fontId="14" fillId="0" borderId="9" xfId="2" applyNumberFormat="1" applyFont="1" applyFill="1" applyBorder="1" applyAlignment="1">
      <alignment horizontal="right" vertical="center" wrapText="1"/>
    </xf>
    <xf numFmtId="164" fontId="14" fillId="0" borderId="9" xfId="2" applyNumberFormat="1" applyFont="1" applyFill="1" applyBorder="1" applyAlignment="1">
      <alignment horizontal="right" vertical="center" wrapText="1"/>
    </xf>
    <xf numFmtId="3" fontId="14" fillId="0" borderId="42" xfId="2" applyNumberFormat="1" applyFont="1" applyFill="1" applyBorder="1" applyAlignment="1">
      <alignment horizontal="right" vertical="center" wrapText="1"/>
    </xf>
    <xf numFmtId="164" fontId="14" fillId="0" borderId="42" xfId="2" applyNumberFormat="1" applyFont="1" applyFill="1" applyBorder="1" applyAlignment="1">
      <alignment horizontal="right" vertical="center" wrapText="1"/>
    </xf>
    <xf numFmtId="3" fontId="17" fillId="0" borderId="42" xfId="2" applyNumberFormat="1" applyFont="1" applyFill="1" applyBorder="1" applyAlignment="1">
      <alignment horizontal="right" vertical="center" wrapText="1"/>
    </xf>
    <xf numFmtId="3" fontId="17" fillId="0" borderId="9" xfId="2" applyNumberFormat="1" applyFont="1" applyFill="1" applyBorder="1" applyAlignment="1">
      <alignment horizontal="right" vertical="center" wrapText="1"/>
    </xf>
    <xf numFmtId="3" fontId="14" fillId="0" borderId="43" xfId="2" applyNumberFormat="1" applyFont="1" applyFill="1" applyBorder="1" applyAlignment="1">
      <alignment horizontal="right" vertical="center" wrapText="1"/>
    </xf>
    <xf numFmtId="164" fontId="14" fillId="0" borderId="43" xfId="2" applyNumberFormat="1" applyFont="1" applyFill="1" applyBorder="1" applyAlignment="1">
      <alignment horizontal="right" vertical="center" wrapText="1"/>
    </xf>
    <xf numFmtId="0" fontId="21" fillId="3" borderId="56" xfId="2" applyFont="1" applyFill="1" applyBorder="1" applyAlignment="1">
      <alignment horizontal="center" vertical="center" wrapText="1"/>
    </xf>
    <xf numFmtId="0" fontId="13" fillId="3" borderId="57" xfId="2" applyFont="1" applyFill="1" applyBorder="1" applyAlignment="1">
      <alignment horizontal="center" vertical="center" wrapText="1"/>
    </xf>
    <xf numFmtId="3" fontId="14" fillId="0" borderId="46" xfId="2" applyNumberFormat="1" applyFont="1" applyBorder="1" applyAlignment="1">
      <alignment horizontal="center" vertical="center" wrapText="1"/>
    </xf>
    <xf numFmtId="164" fontId="14" fillId="0" borderId="45" xfId="2" applyNumberFormat="1" applyFont="1" applyFill="1" applyBorder="1" applyAlignment="1">
      <alignment horizontal="right" vertical="center" wrapText="1"/>
    </xf>
    <xf numFmtId="164" fontId="14" fillId="0" borderId="58" xfId="2" applyNumberFormat="1" applyFont="1" applyFill="1" applyBorder="1" applyAlignment="1">
      <alignment horizontal="right" vertical="center" wrapText="1"/>
    </xf>
    <xf numFmtId="164" fontId="14" fillId="0" borderId="59" xfId="2" applyNumberFormat="1" applyFont="1" applyFill="1" applyBorder="1" applyAlignment="1">
      <alignment horizontal="right" vertical="center" wrapText="1"/>
    </xf>
    <xf numFmtId="3" fontId="21" fillId="3" borderId="61" xfId="2" applyNumberFormat="1" applyFont="1" applyFill="1" applyBorder="1" applyAlignment="1">
      <alignment horizontal="right" vertical="center" wrapText="1"/>
    </xf>
    <xf numFmtId="3" fontId="21" fillId="3" borderId="52" xfId="2" applyNumberFormat="1" applyFont="1" applyFill="1" applyBorder="1" applyAlignment="1">
      <alignment horizontal="right" vertical="center" wrapText="1"/>
    </xf>
    <xf numFmtId="164" fontId="21" fillId="3" borderId="61" xfId="2" applyNumberFormat="1" applyFont="1" applyFill="1" applyBorder="1" applyAlignment="1">
      <alignment horizontal="right" vertical="center" wrapText="1"/>
    </xf>
    <xf numFmtId="164" fontId="21" fillId="3" borderId="52" xfId="2" applyNumberFormat="1" applyFont="1" applyFill="1" applyBorder="1" applyAlignment="1">
      <alignment horizontal="right" vertical="center" wrapText="1"/>
    </xf>
    <xf numFmtId="3" fontId="21" fillId="3" borderId="62" xfId="2" applyNumberFormat="1" applyFont="1" applyFill="1" applyBorder="1" applyAlignment="1">
      <alignment horizontal="right" vertical="center" wrapText="1"/>
    </xf>
    <xf numFmtId="3" fontId="21" fillId="3" borderId="60" xfId="2" applyNumberFormat="1" applyFont="1" applyFill="1" applyBorder="1" applyAlignment="1">
      <alignment horizontal="right" vertical="center" wrapText="1"/>
    </xf>
    <xf numFmtId="164" fontId="21" fillId="3" borderId="63" xfId="2" applyNumberFormat="1" applyFont="1" applyFill="1" applyBorder="1" applyAlignment="1">
      <alignment horizontal="right" vertical="center" wrapText="1"/>
    </xf>
    <xf numFmtId="0" fontId="11" fillId="0" borderId="0" xfId="2" applyFont="1" applyAlignment="1">
      <alignment vertical="center"/>
    </xf>
    <xf numFmtId="0" fontId="45" fillId="0" borderId="0" xfId="2" applyFont="1" applyAlignment="1">
      <alignment vertical="center"/>
    </xf>
    <xf numFmtId="0" fontId="28" fillId="0" borderId="0" xfId="2" applyFont="1" applyAlignment="1">
      <alignment vertical="center"/>
    </xf>
    <xf numFmtId="0" fontId="51" fillId="0" borderId="0" xfId="2" applyFont="1" applyAlignment="1">
      <alignment vertical="center"/>
    </xf>
    <xf numFmtId="0" fontId="52" fillId="0" borderId="0" xfId="2" applyFont="1"/>
    <xf numFmtId="0" fontId="54" fillId="0" borderId="0" xfId="12" applyFont="1" applyAlignment="1">
      <alignment vertical="center"/>
    </xf>
    <xf numFmtId="0" fontId="55" fillId="0" borderId="0" xfId="12" applyFont="1" applyAlignment="1">
      <alignment horizontal="left" vertical="center" indent="8"/>
    </xf>
    <xf numFmtId="0" fontId="56" fillId="0" borderId="0" xfId="12" applyFont="1"/>
    <xf numFmtId="0" fontId="36" fillId="2" borderId="33" xfId="0" applyFont="1" applyFill="1" applyBorder="1" applyAlignment="1">
      <alignment vertical="center"/>
    </xf>
    <xf numFmtId="166" fontId="58" fillId="5" borderId="34" xfId="0" applyNumberFormat="1" applyFont="1" applyFill="1" applyBorder="1" applyAlignment="1">
      <alignment horizontal="right" vertical="center" wrapText="1"/>
    </xf>
    <xf numFmtId="0" fontId="36" fillId="2" borderId="64" xfId="0" applyFont="1" applyFill="1" applyBorder="1" applyAlignment="1">
      <alignment vertical="center"/>
    </xf>
    <xf numFmtId="3" fontId="32" fillId="2" borderId="61" xfId="0" applyNumberFormat="1" applyFont="1" applyFill="1" applyBorder="1" applyAlignment="1">
      <alignment horizontal="right" vertical="center"/>
    </xf>
    <xf numFmtId="3" fontId="32" fillId="2" borderId="52" xfId="0" applyNumberFormat="1" applyFont="1" applyFill="1" applyBorder="1" applyAlignment="1">
      <alignment horizontal="right" vertical="center"/>
    </xf>
    <xf numFmtId="3" fontId="32" fillId="2" borderId="52" xfId="0" applyNumberFormat="1" applyFont="1" applyFill="1" applyBorder="1" applyAlignment="1">
      <alignment horizontal="right" vertical="center" wrapText="1"/>
    </xf>
    <xf numFmtId="3" fontId="39" fillId="4" borderId="52" xfId="12" applyNumberFormat="1" applyFont="1" applyFill="1" applyBorder="1" applyAlignment="1">
      <alignment horizontal="right" vertical="center"/>
    </xf>
    <xf numFmtId="3" fontId="39" fillId="4" borderId="51" xfId="12" applyNumberFormat="1" applyFont="1" applyFill="1" applyBorder="1" applyAlignment="1">
      <alignment horizontal="right"/>
    </xf>
    <xf numFmtId="166" fontId="58" fillId="5" borderId="53" xfId="0" applyNumberFormat="1" applyFont="1" applyFill="1" applyBorder="1" applyAlignment="1">
      <alignment horizontal="right" vertical="center" wrapText="1"/>
    </xf>
    <xf numFmtId="3" fontId="42" fillId="2" borderId="11" xfId="0" applyNumberFormat="1" applyFont="1" applyFill="1" applyBorder="1" applyAlignment="1">
      <alignment horizontal="right" vertical="center"/>
    </xf>
    <xf numFmtId="0" fontId="53" fillId="0" borderId="0" xfId="12" applyFont="1"/>
    <xf numFmtId="0" fontId="54" fillId="0" borderId="0" xfId="12" applyFont="1"/>
    <xf numFmtId="0" fontId="55" fillId="0" borderId="0" xfId="12" applyFont="1"/>
    <xf numFmtId="0" fontId="30" fillId="8" borderId="30" xfId="12" applyFont="1" applyFill="1" applyBorder="1" applyAlignment="1">
      <alignment horizontal="center" vertical="center" wrapText="1"/>
    </xf>
    <xf numFmtId="0" fontId="30" fillId="8" borderId="31" xfId="12" applyFont="1" applyFill="1" applyBorder="1" applyAlignment="1">
      <alignment horizontal="center" vertical="center" wrapText="1"/>
    </xf>
    <xf numFmtId="0" fontId="30" fillId="8" borderId="32" xfId="12" applyFont="1" applyFill="1" applyBorder="1" applyAlignment="1">
      <alignment horizontal="center" vertical="center" wrapText="1"/>
    </xf>
    <xf numFmtId="0" fontId="31" fillId="2" borderId="33" xfId="12" applyFont="1" applyFill="1" applyBorder="1" applyAlignment="1">
      <alignment horizontal="center" vertical="center"/>
    </xf>
    <xf numFmtId="3" fontId="32" fillId="2" borderId="34" xfId="12" applyNumberFormat="1" applyFont="1" applyFill="1" applyBorder="1" applyAlignment="1">
      <alignment horizontal="right" vertical="center"/>
    </xf>
    <xf numFmtId="0" fontId="31" fillId="4" borderId="33" xfId="12" applyFont="1" applyFill="1" applyBorder="1" applyAlignment="1">
      <alignment horizontal="center" vertical="center"/>
    </xf>
    <xf numFmtId="3" fontId="39" fillId="4" borderId="34" xfId="12" applyNumberFormat="1" applyFont="1" applyFill="1" applyBorder="1" applyAlignment="1">
      <alignment horizontal="right" vertical="center"/>
    </xf>
    <xf numFmtId="0" fontId="31" fillId="4" borderId="64" xfId="12" applyFont="1" applyFill="1" applyBorder="1" applyAlignment="1">
      <alignment horizontal="center" vertical="center"/>
    </xf>
    <xf numFmtId="0" fontId="32" fillId="2" borderId="65" xfId="12" applyFont="1" applyFill="1" applyBorder="1" applyAlignment="1">
      <alignment horizontal="center" vertical="center"/>
    </xf>
    <xf numFmtId="3" fontId="39" fillId="4" borderId="51" xfId="12" applyNumberFormat="1" applyFont="1" applyFill="1" applyBorder="1" applyAlignment="1">
      <alignment vertical="center"/>
    </xf>
    <xf numFmtId="3" fontId="39" fillId="4" borderId="66" xfId="12" applyNumberFormat="1" applyFont="1" applyFill="1" applyBorder="1" applyAlignment="1">
      <alignment horizontal="right"/>
    </xf>
    <xf numFmtId="0" fontId="59" fillId="0" borderId="0" xfId="9" applyFont="1"/>
    <xf numFmtId="0" fontId="23" fillId="0" borderId="0" xfId="2" applyFont="1"/>
    <xf numFmtId="3" fontId="42" fillId="0" borderId="42" xfId="2" applyNumberFormat="1" applyFont="1" applyFill="1" applyBorder="1" applyAlignment="1">
      <alignment horizontal="right" vertical="center" wrapText="1"/>
    </xf>
    <xf numFmtId="3" fontId="42" fillId="0" borderId="9" xfId="2" applyNumberFormat="1" applyFont="1" applyFill="1" applyBorder="1" applyAlignment="1">
      <alignment horizontal="right" vertical="center" wrapText="1"/>
    </xf>
    <xf numFmtId="3" fontId="14" fillId="0" borderId="58" xfId="2" applyNumberFormat="1" applyFont="1" applyFill="1" applyBorder="1" applyAlignment="1">
      <alignment horizontal="right" vertical="center" wrapText="1"/>
    </xf>
    <xf numFmtId="3" fontId="17" fillId="4" borderId="42" xfId="0" applyNumberFormat="1" applyFont="1" applyFill="1" applyBorder="1"/>
    <xf numFmtId="3" fontId="17" fillId="4" borderId="9" xfId="0" applyNumberFormat="1" applyFont="1" applyFill="1" applyBorder="1"/>
    <xf numFmtId="3" fontId="17" fillId="4" borderId="12" xfId="0" applyNumberFormat="1" applyFont="1" applyFill="1" applyBorder="1"/>
    <xf numFmtId="3" fontId="14" fillId="4" borderId="68" xfId="2" applyNumberFormat="1" applyFont="1" applyFill="1" applyBorder="1" applyAlignment="1">
      <alignment horizontal="right" vertical="center" wrapText="1"/>
    </xf>
    <xf numFmtId="3" fontId="14" fillId="4" borderId="69" xfId="2" applyNumberFormat="1" applyFont="1" applyFill="1" applyBorder="1" applyAlignment="1">
      <alignment horizontal="right" vertical="center" wrapText="1"/>
    </xf>
    <xf numFmtId="3" fontId="14" fillId="0" borderId="67" xfId="2" applyNumberFormat="1" applyFont="1" applyFill="1" applyBorder="1" applyAlignment="1">
      <alignment horizontal="right" vertical="center" wrapText="1"/>
    </xf>
    <xf numFmtId="3" fontId="17" fillId="0" borderId="67" xfId="2" applyNumberFormat="1" applyFont="1" applyFill="1" applyBorder="1" applyAlignment="1">
      <alignment horizontal="right" vertical="center" wrapText="1"/>
    </xf>
    <xf numFmtId="3" fontId="14" fillId="0" borderId="70" xfId="2" applyNumberFormat="1" applyFont="1" applyFill="1" applyBorder="1" applyAlignment="1">
      <alignment horizontal="right" vertical="center" wrapText="1"/>
    </xf>
    <xf numFmtId="0" fontId="11" fillId="0" borderId="0" xfId="9" applyFont="1" applyAlignment="1">
      <alignment horizontal="right" vertical="top" wrapText="1"/>
    </xf>
    <xf numFmtId="0" fontId="26" fillId="0" borderId="0" xfId="9" applyFont="1" applyAlignment="1"/>
    <xf numFmtId="0" fontId="21" fillId="3" borderId="2" xfId="2" applyFont="1" applyFill="1" applyBorder="1" applyAlignment="1">
      <alignment horizontal="center" vertical="center" wrapText="1"/>
    </xf>
    <xf numFmtId="0" fontId="40" fillId="0" borderId="0" xfId="16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1" fillId="3" borderId="31" xfId="2" applyFont="1" applyFill="1" applyBorder="1" applyAlignment="1">
      <alignment horizontal="center" vertical="center" wrapText="1"/>
    </xf>
    <xf numFmtId="0" fontId="21" fillId="3" borderId="32" xfId="2" applyFont="1" applyFill="1" applyBorder="1" applyAlignment="1">
      <alignment horizontal="center" vertical="center" wrapText="1"/>
    </xf>
    <xf numFmtId="0" fontId="40" fillId="0" borderId="0" xfId="2" applyFont="1" applyBorder="1" applyAlignment="1">
      <alignment horizontal="right" vertical="center"/>
    </xf>
    <xf numFmtId="0" fontId="26" fillId="0" borderId="0" xfId="0" applyFont="1" applyBorder="1" applyAlignment="1">
      <alignment horizontal="right" vertical="center"/>
    </xf>
    <xf numFmtId="0" fontId="23" fillId="7" borderId="49" xfId="2" applyFont="1" applyFill="1" applyBorder="1" applyAlignment="1">
      <alignment horizontal="left" vertical="center" wrapText="1"/>
    </xf>
    <xf numFmtId="0" fontId="23" fillId="7" borderId="50" xfId="2" applyFont="1" applyFill="1" applyBorder="1" applyAlignment="1">
      <alignment horizontal="left" vertical="center" wrapText="1"/>
    </xf>
    <xf numFmtId="0" fontId="23" fillId="7" borderId="51" xfId="2" applyFont="1" applyFill="1" applyBorder="1" applyAlignment="1">
      <alignment horizontal="left" vertical="center" wrapText="1"/>
    </xf>
    <xf numFmtId="0" fontId="23" fillId="5" borderId="33" xfId="1" applyFont="1" applyFill="1" applyBorder="1" applyAlignment="1">
      <alignment horizontal="left" vertical="center" wrapText="1"/>
    </xf>
    <xf numFmtId="0" fontId="23" fillId="5" borderId="2" xfId="1" applyFont="1" applyFill="1" applyBorder="1" applyAlignment="1">
      <alignment horizontal="left" vertical="center" wrapText="1"/>
    </xf>
    <xf numFmtId="0" fontId="23" fillId="6" borderId="48" xfId="2" applyFont="1" applyFill="1" applyBorder="1" applyAlignment="1">
      <alignment horizontal="left" vertical="center" wrapText="1"/>
    </xf>
    <xf numFmtId="0" fontId="23" fillId="6" borderId="5" xfId="2" applyFont="1" applyFill="1" applyBorder="1" applyAlignment="1">
      <alignment horizontal="left" vertical="center" wrapText="1"/>
    </xf>
    <xf numFmtId="0" fontId="23" fillId="6" borderId="10" xfId="2" applyFont="1" applyFill="1" applyBorder="1" applyAlignment="1">
      <alignment horizontal="left" vertical="center" wrapText="1"/>
    </xf>
    <xf numFmtId="0" fontId="40" fillId="0" borderId="0" xfId="12" applyFont="1" applyBorder="1" applyAlignment="1">
      <alignment horizontal="right" vertical="center"/>
    </xf>
    <xf numFmtId="0" fontId="57" fillId="0" borderId="0" xfId="0" applyFont="1" applyBorder="1" applyAlignment="1">
      <alignment horizontal="right"/>
    </xf>
    <xf numFmtId="0" fontId="11" fillId="0" borderId="0" xfId="9" applyFont="1" applyAlignment="1">
      <alignment horizontal="right" vertical="top" wrapText="1"/>
    </xf>
    <xf numFmtId="0" fontId="26" fillId="0" borderId="0" xfId="9" applyFont="1" applyAlignment="1"/>
    <xf numFmtId="0" fontId="28" fillId="0" borderId="0" xfId="9" applyFont="1" applyBorder="1" applyAlignment="1">
      <alignment horizontal="left"/>
    </xf>
    <xf numFmtId="0" fontId="40" fillId="0" borderId="54" xfId="9" applyFon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50" fillId="0" borderId="0" xfId="0" applyFont="1" applyBorder="1" applyAlignment="1">
      <alignment horizontal="right" vertical="center"/>
    </xf>
    <xf numFmtId="0" fontId="21" fillId="3" borderId="30" xfId="2" applyFont="1" applyFill="1" applyBorder="1" applyAlignment="1">
      <alignment horizontal="center" vertical="center" wrapText="1"/>
    </xf>
    <xf numFmtId="0" fontId="21" fillId="3" borderId="55" xfId="2" applyFont="1" applyFill="1" applyBorder="1" applyAlignment="1">
      <alignment horizontal="center" vertical="center" wrapText="1"/>
    </xf>
    <xf numFmtId="0" fontId="21" fillId="3" borderId="2" xfId="2" applyFont="1" applyFill="1" applyBorder="1" applyAlignment="1">
      <alignment horizontal="center" vertical="center" wrapText="1"/>
    </xf>
    <xf numFmtId="0" fontId="14" fillId="4" borderId="33" xfId="2" applyFont="1" applyFill="1" applyBorder="1" applyAlignment="1">
      <alignment horizontal="left" vertical="center"/>
    </xf>
    <xf numFmtId="3" fontId="14" fillId="4" borderId="2" xfId="2" applyNumberFormat="1" applyFont="1" applyFill="1" applyBorder="1" applyAlignment="1">
      <alignment horizontal="right" vertical="center"/>
    </xf>
    <xf numFmtId="164" fontId="14" fillId="4" borderId="34" xfId="2" applyNumberFormat="1" applyFont="1" applyFill="1" applyBorder="1" applyAlignment="1">
      <alignment horizontal="right" vertical="center"/>
    </xf>
    <xf numFmtId="0" fontId="31" fillId="2" borderId="48" xfId="12" applyFont="1" applyFill="1" applyBorder="1" applyAlignment="1">
      <alignment horizontal="center" vertical="center"/>
    </xf>
    <xf numFmtId="3" fontId="32" fillId="2" borderId="10" xfId="12" applyNumberFormat="1" applyFont="1" applyFill="1" applyBorder="1" applyAlignment="1">
      <alignment horizontal="center" vertical="center"/>
    </xf>
    <xf numFmtId="0" fontId="32" fillId="2" borderId="6" xfId="12" applyFont="1" applyFill="1" applyBorder="1" applyAlignment="1">
      <alignment horizontal="center" vertical="center"/>
    </xf>
    <xf numFmtId="0" fontId="32" fillId="2" borderId="69" xfId="12" applyFont="1" applyFill="1" applyBorder="1" applyAlignment="1">
      <alignment horizontal="center" vertical="center"/>
    </xf>
    <xf numFmtId="0" fontId="32" fillId="2" borderId="71" xfId="12" applyFont="1" applyFill="1" applyBorder="1" applyAlignment="1">
      <alignment horizontal="center" vertical="center"/>
    </xf>
    <xf numFmtId="3" fontId="14" fillId="4" borderId="71" xfId="0" applyNumberFormat="1" applyFont="1" applyFill="1" applyBorder="1" applyAlignment="1">
      <alignment horizontal="center" vertical="center"/>
    </xf>
    <xf numFmtId="3" fontId="14" fillId="4" borderId="71" xfId="0" applyNumberFormat="1" applyFont="1" applyFill="1" applyBorder="1" applyAlignment="1">
      <alignment horizontal="right" vertical="center"/>
    </xf>
    <xf numFmtId="3" fontId="32" fillId="4" borderId="65" xfId="12" applyNumberFormat="1" applyFont="1" applyFill="1" applyBorder="1" applyAlignment="1">
      <alignment horizontal="right" vertical="center"/>
    </xf>
    <xf numFmtId="0" fontId="21" fillId="3" borderId="6" xfId="2" applyFont="1" applyFill="1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21" fillId="3" borderId="6" xfId="2" applyFont="1" applyFill="1" applyBorder="1" applyAlignment="1">
      <alignment horizontal="center" vertical="center" textRotation="90" wrapText="1"/>
    </xf>
    <xf numFmtId="0" fontId="0" fillId="0" borderId="69" xfId="0" applyBorder="1" applyAlignment="1">
      <alignment horizontal="center" vertical="center" textRotation="90" wrapText="1"/>
    </xf>
    <xf numFmtId="0" fontId="18" fillId="0" borderId="0" xfId="2" applyAlignment="1">
      <alignment vertical="center"/>
    </xf>
    <xf numFmtId="3" fontId="14" fillId="0" borderId="72" xfId="2" applyNumberFormat="1" applyFont="1" applyFill="1" applyBorder="1" applyAlignment="1">
      <alignment vertical="center" wrapText="1"/>
    </xf>
    <xf numFmtId="3" fontId="14" fillId="0" borderId="74" xfId="2" applyNumberFormat="1" applyFont="1" applyBorder="1" applyAlignment="1">
      <alignment horizontal="right" vertical="center" wrapText="1"/>
    </xf>
    <xf numFmtId="3" fontId="14" fillId="4" borderId="75" xfId="2" applyNumberFormat="1" applyFont="1" applyFill="1" applyBorder="1" applyAlignment="1">
      <alignment horizontal="right" vertical="center" wrapText="1"/>
    </xf>
    <xf numFmtId="0" fontId="18" fillId="0" borderId="76" xfId="2" applyBorder="1"/>
    <xf numFmtId="0" fontId="9" fillId="0" borderId="78" xfId="0" applyFont="1" applyBorder="1" applyAlignment="1">
      <alignment vertical="center"/>
    </xf>
    <xf numFmtId="0" fontId="9" fillId="0" borderId="79" xfId="0" applyFont="1" applyBorder="1" applyAlignment="1">
      <alignment vertical="center"/>
    </xf>
    <xf numFmtId="3" fontId="21" fillId="3" borderId="2" xfId="2" applyNumberFormat="1" applyFont="1" applyFill="1" applyBorder="1" applyAlignment="1">
      <alignment horizontal="right" vertical="center" wrapText="1"/>
    </xf>
    <xf numFmtId="0" fontId="18" fillId="0" borderId="0" xfId="2" applyBorder="1"/>
    <xf numFmtId="0" fontId="18" fillId="0" borderId="13" xfId="2" applyBorder="1"/>
    <xf numFmtId="3" fontId="21" fillId="3" borderId="2" xfId="2" applyNumberFormat="1" applyFont="1" applyFill="1" applyBorder="1" applyAlignment="1">
      <alignment vertical="center" wrapText="1"/>
    </xf>
    <xf numFmtId="3" fontId="21" fillId="3" borderId="84" xfId="2" applyNumberFormat="1" applyFont="1" applyFill="1" applyBorder="1" applyAlignment="1">
      <alignment vertical="center" wrapText="1"/>
    </xf>
    <xf numFmtId="3" fontId="39" fillId="0" borderId="74" xfId="2" applyNumberFormat="1" applyFont="1" applyBorder="1" applyAlignment="1">
      <alignment horizontal="right" vertical="center" wrapText="1"/>
    </xf>
    <xf numFmtId="3" fontId="39" fillId="0" borderId="9" xfId="2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3" fontId="14" fillId="0" borderId="79" xfId="2" applyNumberFormat="1" applyFont="1" applyFill="1" applyBorder="1" applyAlignment="1">
      <alignment vertical="center" wrapText="1"/>
    </xf>
    <xf numFmtId="0" fontId="9" fillId="0" borderId="80" xfId="0" applyFont="1" applyBorder="1" applyAlignment="1">
      <alignment vertical="center"/>
    </xf>
    <xf numFmtId="3" fontId="21" fillId="3" borderId="10" xfId="2" applyNumberFormat="1" applyFont="1" applyFill="1" applyBorder="1" applyAlignment="1">
      <alignment horizontal="right" vertical="center" wrapText="1"/>
    </xf>
    <xf numFmtId="3" fontId="21" fillId="3" borderId="81" xfId="2" applyNumberFormat="1" applyFont="1" applyFill="1" applyBorder="1" applyAlignment="1">
      <alignment horizontal="right" vertical="center" wrapText="1"/>
    </xf>
    <xf numFmtId="3" fontId="21" fillId="3" borderId="74" xfId="2" applyNumberFormat="1" applyFont="1" applyFill="1" applyBorder="1" applyAlignment="1">
      <alignment horizontal="right" vertical="center" wrapText="1"/>
    </xf>
    <xf numFmtId="3" fontId="21" fillId="3" borderId="9" xfId="2" applyNumberFormat="1" applyFont="1" applyFill="1" applyBorder="1" applyAlignment="1">
      <alignment horizontal="right" vertical="center" wrapText="1"/>
    </xf>
    <xf numFmtId="3" fontId="14" fillId="0" borderId="69" xfId="2" applyNumberFormat="1" applyFont="1" applyFill="1" applyBorder="1" applyAlignment="1">
      <alignment horizontal="right" vertical="center" wrapText="1"/>
    </xf>
    <xf numFmtId="3" fontId="42" fillId="0" borderId="2" xfId="2" applyNumberFormat="1" applyFont="1" applyFill="1" applyBorder="1" applyAlignment="1">
      <alignment horizontal="right" vertical="center" wrapText="1"/>
    </xf>
    <xf numFmtId="3" fontId="21" fillId="3" borderId="58" xfId="2" applyNumberFormat="1" applyFont="1" applyFill="1" applyBorder="1" applyAlignment="1">
      <alignment horizontal="right" vertical="center" wrapText="1"/>
    </xf>
    <xf numFmtId="3" fontId="14" fillId="0" borderId="82" xfId="2" applyNumberFormat="1" applyFont="1" applyFill="1" applyBorder="1" applyAlignment="1">
      <alignment horizontal="right" vertical="center" wrapText="1"/>
    </xf>
    <xf numFmtId="3" fontId="39" fillId="0" borderId="77" xfId="2" applyNumberFormat="1" applyFont="1" applyBorder="1" applyAlignment="1">
      <alignment horizontal="right" vertical="center" wrapText="1"/>
    </xf>
    <xf numFmtId="0" fontId="39" fillId="0" borderId="77" xfId="2" applyFont="1" applyBorder="1" applyAlignment="1">
      <alignment horizontal="right" vertical="center"/>
    </xf>
    <xf numFmtId="0" fontId="39" fillId="0" borderId="77" xfId="2" applyFont="1" applyBorder="1" applyAlignment="1">
      <alignment horizontal="right"/>
    </xf>
    <xf numFmtId="3" fontId="39" fillId="0" borderId="83" xfId="2" applyNumberFormat="1" applyFont="1" applyBorder="1" applyAlignment="1">
      <alignment horizontal="right" vertical="center" wrapText="1"/>
    </xf>
    <xf numFmtId="3" fontId="39" fillId="0" borderId="79" xfId="2" applyNumberFormat="1" applyFont="1" applyFill="1" applyBorder="1" applyAlignment="1">
      <alignment horizontal="right" vertical="center" wrapText="1"/>
    </xf>
    <xf numFmtId="0" fontId="60" fillId="0" borderId="0" xfId="0" applyFont="1" applyAlignment="1">
      <alignment horizontal="right"/>
    </xf>
    <xf numFmtId="3" fontId="21" fillId="3" borderId="85" xfId="2" applyNumberFormat="1" applyFont="1" applyFill="1" applyBorder="1" applyAlignment="1">
      <alignment vertical="center" wrapText="1"/>
    </xf>
    <xf numFmtId="0" fontId="0" fillId="0" borderId="86" xfId="0" applyBorder="1" applyAlignment="1">
      <alignment vertical="center" wrapText="1"/>
    </xf>
    <xf numFmtId="3" fontId="39" fillId="0" borderId="87" xfId="2" applyNumberFormat="1" applyFont="1" applyBorder="1" applyAlignment="1">
      <alignment horizontal="right" vertical="center" wrapText="1"/>
    </xf>
    <xf numFmtId="3" fontId="14" fillId="0" borderId="73" xfId="2" applyNumberFormat="1" applyFont="1" applyFill="1" applyBorder="1" applyAlignment="1">
      <alignment horizontal="right" vertical="center" wrapText="1"/>
    </xf>
    <xf numFmtId="3" fontId="14" fillId="0" borderId="74" xfId="2" applyNumberFormat="1" applyFont="1" applyFill="1" applyBorder="1" applyAlignment="1">
      <alignment horizontal="right" vertical="center" wrapText="1"/>
    </xf>
    <xf numFmtId="3" fontId="14" fillId="0" borderId="10" xfId="2" applyNumberFormat="1" applyFont="1" applyFill="1" applyBorder="1" applyAlignment="1">
      <alignment horizontal="right" vertical="center" wrapText="1"/>
    </xf>
    <xf numFmtId="3" fontId="39" fillId="0" borderId="88" xfId="2" applyNumberFormat="1" applyFont="1" applyBorder="1" applyAlignment="1">
      <alignment horizontal="right" vertical="center" wrapText="1"/>
    </xf>
    <xf numFmtId="3" fontId="14" fillId="0" borderId="89" xfId="2" applyNumberFormat="1" applyFont="1" applyBorder="1" applyAlignment="1">
      <alignment horizontal="right" vertical="center" wrapText="1"/>
    </xf>
    <xf numFmtId="3" fontId="14" fillId="0" borderId="90" xfId="2" applyNumberFormat="1" applyFont="1" applyBorder="1" applyAlignment="1">
      <alignment horizontal="right" vertical="center" wrapText="1"/>
    </xf>
    <xf numFmtId="0" fontId="0" fillId="0" borderId="91" xfId="0" applyBorder="1"/>
    <xf numFmtId="0" fontId="29" fillId="0" borderId="0" xfId="0" applyFont="1" applyAlignment="1">
      <alignment horizontal="left" vertical="center"/>
    </xf>
    <xf numFmtId="0" fontId="61" fillId="0" borderId="69" xfId="0" applyFont="1" applyBorder="1" applyAlignment="1">
      <alignment horizontal="center" vertical="center" wrapText="1"/>
    </xf>
    <xf numFmtId="0" fontId="29" fillId="0" borderId="0" xfId="12" applyFont="1" applyAlignment="1">
      <alignment vertical="center"/>
    </xf>
    <xf numFmtId="0" fontId="13" fillId="8" borderId="14" xfId="16" applyFont="1" applyFill="1" applyBorder="1" applyAlignment="1">
      <alignment horizontal="center" vertical="center" wrapText="1"/>
    </xf>
    <xf numFmtId="0" fontId="13" fillId="8" borderId="0" xfId="16" applyFont="1" applyFill="1" applyBorder="1" applyAlignment="1">
      <alignment horizontal="center" vertical="center" wrapText="1"/>
    </xf>
    <xf numFmtId="0" fontId="13" fillId="8" borderId="15" xfId="16" applyFont="1" applyFill="1" applyBorder="1" applyAlignment="1">
      <alignment horizontal="center" vertical="center" wrapText="1"/>
    </xf>
    <xf numFmtId="49" fontId="13" fillId="8" borderId="16" xfId="16" applyNumberFormat="1" applyFont="1" applyFill="1" applyBorder="1" applyAlignment="1">
      <alignment horizontal="center" vertical="center" wrapText="1"/>
    </xf>
    <xf numFmtId="49" fontId="13" fillId="8" borderId="17" xfId="16" applyNumberFormat="1" applyFont="1" applyFill="1" applyBorder="1" applyAlignment="1">
      <alignment horizontal="center" vertical="center" wrapText="1"/>
    </xf>
    <xf numFmtId="49" fontId="13" fillId="8" borderId="18" xfId="16" applyNumberFormat="1" applyFont="1" applyFill="1" applyBorder="1" applyAlignment="1">
      <alignment horizontal="center" vertical="center" wrapText="1"/>
    </xf>
    <xf numFmtId="0" fontId="23" fillId="0" borderId="0" xfId="9" applyFont="1" applyAlignment="1">
      <alignment horizontal="left" vertical="center" wrapText="1"/>
    </xf>
    <xf numFmtId="0" fontId="64" fillId="0" borderId="0" xfId="9" applyFont="1" applyAlignment="1">
      <alignment horizontal="left" vertical="center" wrapText="1"/>
    </xf>
    <xf numFmtId="0" fontId="65" fillId="0" borderId="0" xfId="9" applyFont="1" applyAlignment="1">
      <alignment horizontal="left" vertical="center" wrapText="1"/>
    </xf>
    <xf numFmtId="0" fontId="65" fillId="0" borderId="0" xfId="9" applyFont="1" applyAlignment="1"/>
    <xf numFmtId="0" fontId="21" fillId="8" borderId="30" xfId="2" applyFont="1" applyFill="1" applyBorder="1" applyAlignment="1">
      <alignment horizontal="center" vertical="center" wrapText="1"/>
    </xf>
    <xf numFmtId="0" fontId="21" fillId="8" borderId="31" xfId="2" applyFont="1" applyFill="1" applyBorder="1" applyAlignment="1">
      <alignment horizontal="center" vertical="center" wrapText="1"/>
    </xf>
    <xf numFmtId="0" fontId="21" fillId="8" borderId="32" xfId="2" applyFont="1" applyFill="1" applyBorder="1" applyAlignment="1">
      <alignment horizontal="center" vertical="center" wrapText="1"/>
    </xf>
    <xf numFmtId="0" fontId="21" fillId="8" borderId="33" xfId="2" applyFont="1" applyFill="1" applyBorder="1" applyAlignment="1">
      <alignment horizontal="center" vertical="center" wrapText="1"/>
    </xf>
    <xf numFmtId="49" fontId="21" fillId="8" borderId="2" xfId="2" applyNumberFormat="1" applyFont="1" applyFill="1" applyBorder="1" applyAlignment="1">
      <alignment horizontal="center" vertical="center" wrapText="1"/>
    </xf>
    <xf numFmtId="49" fontId="21" fillId="8" borderId="34" xfId="2" applyNumberFormat="1" applyFont="1" applyFill="1" applyBorder="1" applyAlignment="1">
      <alignment horizontal="center" vertical="center" wrapText="1"/>
    </xf>
    <xf numFmtId="0" fontId="62" fillId="8" borderId="30" xfId="0" applyFont="1" applyFill="1" applyBorder="1" applyAlignment="1">
      <alignment horizontal="center" vertical="center" wrapText="1"/>
    </xf>
    <xf numFmtId="0" fontId="30" fillId="8" borderId="31" xfId="0" applyFont="1" applyFill="1" applyBorder="1" applyAlignment="1">
      <alignment horizontal="center" vertical="center" wrapText="1"/>
    </xf>
    <xf numFmtId="0" fontId="30" fillId="8" borderId="32" xfId="0" applyFont="1" applyFill="1" applyBorder="1" applyAlignment="1">
      <alignment horizontal="center" vertical="center" wrapText="1"/>
    </xf>
    <xf numFmtId="0" fontId="17" fillId="0" borderId="92" xfId="0" quotePrefix="1" applyNumberFormat="1" applyFont="1" applyBorder="1" applyAlignment="1">
      <alignment horizontal="center"/>
    </xf>
    <xf numFmtId="0" fontId="17" fillId="0" borderId="72" xfId="0" quotePrefix="1" applyNumberFormat="1" applyFont="1" applyBorder="1" applyAlignment="1">
      <alignment horizontal="center"/>
    </xf>
    <xf numFmtId="0" fontId="17" fillId="0" borderId="93" xfId="0" quotePrefix="1" applyNumberFormat="1" applyFont="1" applyBorder="1" applyAlignment="1">
      <alignment horizontal="center"/>
    </xf>
    <xf numFmtId="3" fontId="17" fillId="0" borderId="94" xfId="0" applyNumberFormat="1" applyFont="1" applyBorder="1"/>
    <xf numFmtId="0" fontId="15" fillId="3" borderId="95" xfId="2" applyFont="1" applyFill="1" applyBorder="1" applyAlignment="1">
      <alignment horizontal="center" vertical="center" wrapText="1"/>
    </xf>
    <xf numFmtId="0" fontId="23" fillId="5" borderId="69" xfId="1" applyFont="1" applyFill="1" applyBorder="1" applyAlignment="1">
      <alignment horizontal="left" vertical="center" wrapText="1"/>
    </xf>
    <xf numFmtId="0" fontId="18" fillId="5" borderId="69" xfId="2" applyFill="1" applyBorder="1"/>
    <xf numFmtId="0" fontId="9" fillId="10" borderId="9" xfId="0" applyFont="1" applyFill="1" applyBorder="1" applyAlignment="1">
      <alignment vertical="center"/>
    </xf>
    <xf numFmtId="0" fontId="9" fillId="10" borderId="9" xfId="0" applyFont="1" applyFill="1" applyBorder="1" applyAlignment="1">
      <alignment vertical="center" wrapText="1"/>
    </xf>
  </cellXfs>
  <cellStyles count="19">
    <cellStyle name="Hiperveza 2" xfId="6"/>
    <cellStyle name="Normal 2" xfId="4"/>
    <cellStyle name="Normal 3" xfId="3"/>
    <cellStyle name="Normalno" xfId="0" builtinId="0"/>
    <cellStyle name="Normalno 10" xfId="12"/>
    <cellStyle name="Normalno 11" xfId="14"/>
    <cellStyle name="Normalno 12" xfId="16"/>
    <cellStyle name="Normalno 13" xfId="17"/>
    <cellStyle name="Normalno 14" xfId="18"/>
    <cellStyle name="Normalno 2" xfId="1"/>
    <cellStyle name="Normalno 2 3" xfId="13"/>
    <cellStyle name="Normalno 2 3 2" xfId="15"/>
    <cellStyle name="Normalno 3" xfId="2"/>
    <cellStyle name="Normalno 4" xfId="5"/>
    <cellStyle name="Normalno 5" xfId="7"/>
    <cellStyle name="Normalno 6" xfId="8"/>
    <cellStyle name="Normalno 7" xfId="9"/>
    <cellStyle name="Normalno 8" xfId="10"/>
    <cellStyle name="Normalno 9" xfId="1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711579495905148E-2"/>
          <c:y val="2.1160800872797796E-2"/>
          <c:w val="0.92761099880257469"/>
          <c:h val="0.90238202516388222"/>
        </c:manualLayout>
      </c:layout>
      <c:lineChart>
        <c:grouping val="standard"/>
        <c:varyColors val="0"/>
        <c:ser>
          <c:idx val="0"/>
          <c:order val="0"/>
          <c:tx>
            <c:strRef>
              <c:f>'Grafikon 1'!$A$7</c:f>
              <c:strCache>
                <c:ptCount val="1"/>
                <c:pt idx="0">
                  <c:v>Dobit razdoblja (+) ili gubitak razdoblja (-) </c:v>
                </c:pt>
              </c:strCache>
            </c:strRef>
          </c:tx>
          <c:marker>
            <c:symbol val="diamond"/>
            <c:size val="9"/>
            <c:spPr>
              <a:solidFill>
                <a:schemeClr val="accent1">
                  <a:lumMod val="75000"/>
                </a:schemeClr>
              </a:solidFill>
            </c:spPr>
          </c:marker>
          <c:dPt>
            <c:idx val="0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8"/>
            <c:marker>
              <c:spPr>
                <a:solidFill>
                  <a:srgbClr val="FF0000"/>
                </a:solidFill>
              </c:spPr>
            </c:marker>
            <c:bubble3D val="0"/>
          </c:dPt>
          <c:dPt>
            <c:idx val="9"/>
            <c:marker>
              <c:spPr>
                <a:solidFill>
                  <a:srgbClr val="FF0000"/>
                </a:solidFill>
              </c:spPr>
            </c:marker>
            <c:bubble3D val="0"/>
          </c:dPt>
          <c:dLbls>
            <c:dLbl>
              <c:idx val="0"/>
              <c:layout>
                <c:manualLayout>
                  <c:x val="-3.133567964375035E-2"/>
                  <c:y val="-5.4982798032741462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accent1">
                          <a:lumMod val="50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6845641922500695E-2"/>
                  <c:y val="-5.347077108684116E-2"/>
                </c:manualLayout>
              </c:layout>
              <c:tx>
                <c:rich>
                  <a:bodyPr/>
                  <a:lstStyle/>
                  <a:p>
                    <a:pPr>
                      <a:defRPr sz="800" b="1">
                        <a:solidFill>
                          <a:schemeClr val="accent1">
                            <a:lumMod val="50000"/>
                          </a:schemeClr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r>
                      <a:rPr lang="en-US" b="1">
                        <a:solidFill>
                          <a:schemeClr val="accent1">
                            <a:lumMod val="50000"/>
                          </a:schemeClr>
                        </a:solidFill>
                      </a:rPr>
                      <a:t>72.928</a:t>
                    </a:r>
                    <a:endParaRPr lang="en-US">
                      <a:solidFill>
                        <a:schemeClr val="accent1">
                          <a:lumMod val="50000"/>
                        </a:schemeClr>
                      </a:solidFill>
                    </a:endParaRP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5068543715000266E-2"/>
                  <c:y val="5.1225640167170794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accent1">
                          <a:lumMod val="50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7003519465625785E-3"/>
                  <c:y val="1.8327599344246985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accent1">
                          <a:lumMod val="50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2303167519062948E-2"/>
                  <c:y val="-5.4982798032741462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accent1">
                          <a:lumMod val="50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9768895661562815E-2"/>
                  <c:y val="5.0400898196679839E-2"/>
                </c:manualLayout>
              </c:layout>
              <c:tx>
                <c:rich>
                  <a:bodyPr/>
                  <a:lstStyle/>
                  <a:p>
                    <a:pPr>
                      <a:defRPr sz="800" b="1">
                        <a:solidFill>
                          <a:schemeClr val="accent1">
                            <a:lumMod val="50000"/>
                          </a:schemeClr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r>
                      <a:rPr lang="hr-HR" b="1">
                        <a:solidFill>
                          <a:schemeClr val="accent1">
                            <a:lumMod val="50000"/>
                          </a:schemeClr>
                        </a:solidFill>
                      </a:rPr>
                      <a:t>2</a:t>
                    </a:r>
                    <a:r>
                      <a:rPr lang="en-US" b="1">
                        <a:solidFill>
                          <a:schemeClr val="accent1">
                            <a:lumMod val="50000"/>
                          </a:schemeClr>
                        </a:solidFill>
                      </a:rPr>
                      <a:t>15.716</a:t>
                    </a:r>
                    <a:endParaRPr lang="en-US">
                      <a:solidFill>
                        <a:schemeClr val="accent1">
                          <a:lumMod val="50000"/>
                        </a:schemeClr>
                      </a:solidFill>
                    </a:endParaRP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4080389095380872E-2"/>
                  <c:y val="-5.8877412893393898E-2"/>
                </c:manualLayout>
              </c:layout>
              <c:tx>
                <c:rich>
                  <a:bodyPr/>
                  <a:lstStyle/>
                  <a:p>
                    <a:pPr>
                      <a:defRPr sz="800" b="1">
                        <a:solidFill>
                          <a:schemeClr val="accent1">
                            <a:lumMod val="50000"/>
                          </a:schemeClr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r>
                      <a:rPr lang="hr-HR" sz="800" b="1" i="0" u="none" strike="noStrike" baseline="0">
                        <a:solidFill>
                          <a:schemeClr val="accent1">
                            <a:lumMod val="50000"/>
                          </a:schemeClr>
                        </a:solidFill>
                        <a:effectLst/>
                      </a:rPr>
                      <a:t>302.390</a:t>
                    </a:r>
                    <a:r>
                      <a:rPr lang="hr-HR" sz="800" b="1" i="0" u="none" strike="noStrike" baseline="0">
                        <a:solidFill>
                          <a:schemeClr val="accent1">
                            <a:lumMod val="50000"/>
                          </a:schemeClr>
                        </a:solidFill>
                      </a:rPr>
                      <a:t> 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9.4007038931250425E-3"/>
                  <c:y val="-1.6953390172943353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accent1">
                          <a:lumMod val="50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6825098547011416E-2"/>
                  <c:y val="6.7628841580271992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rgbClr val="FF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4168967906342343E-2"/>
                  <c:y val="6.1901466785194766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rgbClr val="FF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4101055839687765E-2"/>
                  <c:y val="4.12370985245561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accent1">
                          <a:lumMod val="50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3.665519868849431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accent1">
                          <a:lumMod val="50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9.4007038931249853E-3"/>
                  <c:y val="4.5818998360617799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accent1">
                          <a:lumMod val="50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4.2303290887880443E-2"/>
                  <c:y val="-5.4983158812256114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accent1">
                          <a:lumMod val="50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3.1335679643750333E-3"/>
                  <c:y val="5.4982798032741378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accent1">
                          <a:lumMod val="50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spPr/>
              <c:txPr>
                <a:bodyPr/>
                <a:lstStyle/>
                <a:p>
                  <a:pPr>
                    <a:defRPr sz="800" b="1">
                      <a:solidFill>
                        <a:schemeClr val="accent1">
                          <a:lumMod val="50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2.2670253902897061E-3"/>
                  <c:y val="2.7491399016370732E-4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accent1">
                          <a:lumMod val="50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6.2671359287500665E-3"/>
                  <c:y val="2.2909499180308941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tx2">
                          <a:lumMod val="75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3.1335679643750333E-3"/>
                  <c:y val="-4.5818998360617882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tx2">
                          <a:lumMod val="75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1'!$B$6:$T$6</c:f>
              <c:strCache>
                <c:ptCount val="19"/>
                <c:pt idx="0">
                  <c:v>2001.</c:v>
                </c:pt>
                <c:pt idx="1">
                  <c:v>2002.</c:v>
                </c:pt>
                <c:pt idx="2">
                  <c:v>2003.</c:v>
                </c:pt>
                <c:pt idx="3">
                  <c:v>2004.</c:v>
                </c:pt>
                <c:pt idx="4">
                  <c:v>2005.</c:v>
                </c:pt>
                <c:pt idx="5">
                  <c:v>2006.</c:v>
                </c:pt>
                <c:pt idx="6">
                  <c:v>2007.</c:v>
                </c:pt>
                <c:pt idx="7">
                  <c:v>2008.</c:v>
                </c:pt>
                <c:pt idx="8">
                  <c:v>2009.</c:v>
                </c:pt>
                <c:pt idx="9">
                  <c:v>2010.</c:v>
                </c:pt>
                <c:pt idx="10">
                  <c:v>2011.</c:v>
                </c:pt>
                <c:pt idx="11">
                  <c:v>2012.</c:v>
                </c:pt>
                <c:pt idx="12">
                  <c:v>2013.</c:v>
                </c:pt>
                <c:pt idx="13">
                  <c:v>2014.</c:v>
                </c:pt>
                <c:pt idx="14">
                  <c:v>2015.</c:v>
                </c:pt>
                <c:pt idx="15">
                  <c:v>2016.</c:v>
                </c:pt>
                <c:pt idx="16">
                  <c:v>2017.</c:v>
                </c:pt>
                <c:pt idx="17">
                  <c:v>2018.</c:v>
                </c:pt>
                <c:pt idx="18">
                  <c:v>2019.</c:v>
                </c:pt>
              </c:strCache>
            </c:strRef>
          </c:cat>
          <c:val>
            <c:numRef>
              <c:f>'Grafikon 1'!$B$7:$T$7</c:f>
              <c:numCache>
                <c:formatCode>#,##0</c:formatCode>
                <c:ptCount val="19"/>
                <c:pt idx="0">
                  <c:v>66163</c:v>
                </c:pt>
                <c:pt idx="1">
                  <c:v>101214</c:v>
                </c:pt>
                <c:pt idx="2">
                  <c:v>83085</c:v>
                </c:pt>
                <c:pt idx="3">
                  <c:v>62163</c:v>
                </c:pt>
                <c:pt idx="4">
                  <c:v>156175</c:v>
                </c:pt>
                <c:pt idx="5">
                  <c:v>102458</c:v>
                </c:pt>
                <c:pt idx="6">
                  <c:v>209287</c:v>
                </c:pt>
                <c:pt idx="7">
                  <c:v>147711</c:v>
                </c:pt>
                <c:pt idx="8">
                  <c:v>-55560</c:v>
                </c:pt>
                <c:pt idx="9">
                  <c:v>-21599</c:v>
                </c:pt>
                <c:pt idx="10">
                  <c:v>72928</c:v>
                </c:pt>
                <c:pt idx="11">
                  <c:v>116269</c:v>
                </c:pt>
                <c:pt idx="12">
                  <c:v>292643</c:v>
                </c:pt>
                <c:pt idx="13">
                  <c:v>398570</c:v>
                </c:pt>
                <c:pt idx="14">
                  <c:v>215716</c:v>
                </c:pt>
                <c:pt idx="15">
                  <c:v>302390</c:v>
                </c:pt>
                <c:pt idx="16">
                  <c:v>459989.95299999998</c:v>
                </c:pt>
                <c:pt idx="17">
                  <c:v>664407</c:v>
                </c:pt>
                <c:pt idx="18">
                  <c:v>727360.82900000003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816640"/>
        <c:axId val="208905920"/>
      </c:lineChart>
      <c:catAx>
        <c:axId val="20881664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="0">
                <a:solidFill>
                  <a:schemeClr val="tx2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8905920"/>
        <c:crosses val="autoZero"/>
        <c:auto val="1"/>
        <c:lblAlgn val="ctr"/>
        <c:lblOffset val="100"/>
        <c:noMultiLvlLbl val="0"/>
      </c:catAx>
      <c:valAx>
        <c:axId val="20890592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8816640"/>
        <c:crosses val="autoZero"/>
        <c:crossBetween val="between"/>
      </c:valAx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47624</xdr:rowOff>
    </xdr:from>
    <xdr:to>
      <xdr:col>0</xdr:col>
      <xdr:colOff>1285875</xdr:colOff>
      <xdr:row>1</xdr:row>
      <xdr:rowOff>133349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7624"/>
          <a:ext cx="1219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120361</xdr:colOff>
      <xdr:row>0</xdr:row>
      <xdr:rowOff>90920</xdr:rowOff>
    </xdr:from>
    <xdr:to>
      <xdr:col>0</xdr:col>
      <xdr:colOff>1107793</xdr:colOff>
      <xdr:row>1</xdr:row>
      <xdr:rowOff>116420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361" y="90920"/>
          <a:ext cx="987432" cy="2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66675</xdr:rowOff>
    </xdr:from>
    <xdr:to>
      <xdr:col>1</xdr:col>
      <xdr:colOff>742950</xdr:colOff>
      <xdr:row>1</xdr:row>
      <xdr:rowOff>114300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10953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76202</xdr:colOff>
      <xdr:row>0</xdr:row>
      <xdr:rowOff>95250</xdr:rowOff>
    </xdr:from>
    <xdr:to>
      <xdr:col>0</xdr:col>
      <xdr:colOff>1099706</xdr:colOff>
      <xdr:row>1</xdr:row>
      <xdr:rowOff>120750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2" y="95250"/>
          <a:ext cx="1023504" cy="216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73025</xdr:rowOff>
    </xdr:from>
    <xdr:ext cx="1152525" cy="333375"/>
    <xdr:pic>
      <xdr:nvPicPr>
        <xdr:cNvPr id="2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73025"/>
          <a:ext cx="1152525" cy="333375"/>
        </a:xfrm>
        <a:prstGeom prst="rect">
          <a:avLst/>
        </a:prstGeom>
      </xdr:spPr>
    </xdr:pic>
    <xdr:clientData/>
  </xdr:oneCellAnchor>
  <xdr:twoCellAnchor>
    <xdr:from>
      <xdr:col>0</xdr:col>
      <xdr:colOff>123825</xdr:colOff>
      <xdr:row>7</xdr:row>
      <xdr:rowOff>171450</xdr:rowOff>
    </xdr:from>
    <xdr:to>
      <xdr:col>15</xdr:col>
      <xdr:colOff>333376</xdr:colOff>
      <xdr:row>22</xdr:row>
      <xdr:rowOff>85726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66675</xdr:rowOff>
    </xdr:from>
    <xdr:to>
      <xdr:col>1</xdr:col>
      <xdr:colOff>904875</xdr:colOff>
      <xdr:row>1</xdr:row>
      <xdr:rowOff>114300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10953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1</xdr:col>
      <xdr:colOff>809625</xdr:colOff>
      <xdr:row>1</xdr:row>
      <xdr:rowOff>123825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11906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95250</xdr:rowOff>
    </xdr:from>
    <xdr:to>
      <xdr:col>1</xdr:col>
      <xdr:colOff>633073</xdr:colOff>
      <xdr:row>1</xdr:row>
      <xdr:rowOff>114300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95250"/>
          <a:ext cx="1118847" cy="209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3"/>
  <sheetViews>
    <sheetView showGridLines="0" workbookViewId="0">
      <pane xSplit="1" ySplit="9" topLeftCell="B10" activePane="bottomRight" state="frozen"/>
      <selection pane="topRight" activeCell="B1" sqref="B1"/>
      <selection pane="bottomLeft" activeCell="A9" sqref="A9"/>
      <selection pane="bottomRight" activeCell="I21" sqref="I21"/>
    </sheetView>
  </sheetViews>
  <sheetFormatPr defaultColWidth="9.140625" defaultRowHeight="15" x14ac:dyDescent="0.25"/>
  <cols>
    <col min="1" max="1" width="47" style="59" customWidth="1"/>
    <col min="2" max="3" width="12.7109375" style="59" customWidth="1"/>
    <col min="4" max="4" width="8.7109375" style="59" customWidth="1"/>
    <col min="5" max="16384" width="9.140625" style="59"/>
  </cols>
  <sheetData>
    <row r="3" spans="1:4" s="76" customFormat="1" ht="12.75" x14ac:dyDescent="0.2">
      <c r="A3" s="75" t="s">
        <v>120</v>
      </c>
    </row>
    <row r="4" spans="1:4" s="74" customFormat="1" ht="12" x14ac:dyDescent="0.2">
      <c r="A4" s="73" t="s">
        <v>88</v>
      </c>
    </row>
    <row r="5" spans="1:4" s="74" customFormat="1" ht="12" x14ac:dyDescent="0.2">
      <c r="A5" s="73" t="s">
        <v>38</v>
      </c>
    </row>
    <row r="6" spans="1:4" s="74" customFormat="1" ht="12" x14ac:dyDescent="0.2">
      <c r="A6" s="73" t="s">
        <v>89</v>
      </c>
    </row>
    <row r="7" spans="1:4" s="72" customFormat="1" x14ac:dyDescent="0.2">
      <c r="A7" s="174" t="s">
        <v>110</v>
      </c>
      <c r="B7" s="175"/>
      <c r="C7" s="175"/>
      <c r="D7" s="175"/>
    </row>
    <row r="8" spans="1:4" x14ac:dyDescent="0.25">
      <c r="A8" s="259" t="s">
        <v>0</v>
      </c>
      <c r="B8" s="259" t="s">
        <v>90</v>
      </c>
      <c r="C8" s="260"/>
      <c r="D8" s="261"/>
    </row>
    <row r="9" spans="1:4" ht="15" customHeight="1" x14ac:dyDescent="0.25">
      <c r="A9" s="259"/>
      <c r="B9" s="262" t="s">
        <v>91</v>
      </c>
      <c r="C9" s="263" t="s">
        <v>92</v>
      </c>
      <c r="D9" s="264" t="s">
        <v>5</v>
      </c>
    </row>
    <row r="10" spans="1:4" ht="15" customHeight="1" x14ac:dyDescent="0.25">
      <c r="A10" s="60" t="s">
        <v>6</v>
      </c>
      <c r="B10" s="61"/>
      <c r="C10" s="62">
        <v>70</v>
      </c>
      <c r="D10" s="63" t="s">
        <v>7</v>
      </c>
    </row>
    <row r="11" spans="1:4" ht="15" customHeight="1" x14ac:dyDescent="0.25">
      <c r="A11" s="64" t="s">
        <v>8</v>
      </c>
      <c r="B11" s="65">
        <v>41</v>
      </c>
      <c r="C11" s="66">
        <v>45</v>
      </c>
      <c r="D11" s="67">
        <v>109.75609756097562</v>
      </c>
    </row>
    <row r="12" spans="1:4" ht="15" customHeight="1" x14ac:dyDescent="0.25">
      <c r="A12" s="64" t="s">
        <v>9</v>
      </c>
      <c r="B12" s="65">
        <v>27</v>
      </c>
      <c r="C12" s="66">
        <v>25</v>
      </c>
      <c r="D12" s="67">
        <v>92.592592592592595</v>
      </c>
    </row>
    <row r="13" spans="1:4" ht="15" customHeight="1" x14ac:dyDescent="0.25">
      <c r="A13" s="64" t="s">
        <v>3</v>
      </c>
      <c r="B13" s="65">
        <v>6474</v>
      </c>
      <c r="C13" s="66">
        <v>6749</v>
      </c>
      <c r="D13" s="67">
        <v>104.24776027185665</v>
      </c>
    </row>
    <row r="14" spans="1:4" ht="15" customHeight="1" x14ac:dyDescent="0.25">
      <c r="A14" s="64" t="s">
        <v>10</v>
      </c>
      <c r="B14" s="65">
        <v>3495233.9169999999</v>
      </c>
      <c r="C14" s="66">
        <v>4085874.04</v>
      </c>
      <c r="D14" s="67">
        <v>116.8984433381487</v>
      </c>
    </row>
    <row r="15" spans="1:4" ht="15" customHeight="1" x14ac:dyDescent="0.25">
      <c r="A15" s="64" t="s">
        <v>11</v>
      </c>
      <c r="B15" s="65">
        <v>2677957.4049999998</v>
      </c>
      <c r="C15" s="66">
        <v>3182902.77</v>
      </c>
      <c r="D15" s="67">
        <v>118.85561600260033</v>
      </c>
    </row>
    <row r="16" spans="1:4" ht="15" customHeight="1" x14ac:dyDescent="0.25">
      <c r="A16" s="64" t="s">
        <v>12</v>
      </c>
      <c r="B16" s="65">
        <v>959061.571</v>
      </c>
      <c r="C16" s="66">
        <v>974671.56599999999</v>
      </c>
      <c r="D16" s="67">
        <v>101.62763220548226</v>
      </c>
    </row>
    <row r="17" spans="1:4" ht="15" customHeight="1" x14ac:dyDescent="0.25">
      <c r="A17" s="64" t="s">
        <v>13</v>
      </c>
      <c r="B17" s="65">
        <v>141785.05900000001</v>
      </c>
      <c r="C17" s="66">
        <v>71700.296000000002</v>
      </c>
      <c r="D17" s="67">
        <v>50.569712003293667</v>
      </c>
    </row>
    <row r="18" spans="1:4" ht="15" customHeight="1" x14ac:dyDescent="0.25">
      <c r="A18" s="64" t="s">
        <v>14</v>
      </c>
      <c r="B18" s="65">
        <v>152577.31899999999</v>
      </c>
      <c r="C18" s="66">
        <v>175610.44099999999</v>
      </c>
      <c r="D18" s="67">
        <v>115.09603272030229</v>
      </c>
    </row>
    <row r="19" spans="1:4" ht="15" customHeight="1" x14ac:dyDescent="0.25">
      <c r="A19" s="64" t="s">
        <v>4</v>
      </c>
      <c r="B19" s="65">
        <v>806665.68799999997</v>
      </c>
      <c r="C19" s="66">
        <v>799070.55099999998</v>
      </c>
      <c r="D19" s="67">
        <v>99.058452948602422</v>
      </c>
    </row>
    <row r="20" spans="1:4" ht="15" customHeight="1" x14ac:dyDescent="0.25">
      <c r="A20" s="64" t="s">
        <v>15</v>
      </c>
      <c r="B20" s="65">
        <v>141966.495</v>
      </c>
      <c r="C20" s="66">
        <v>71709.721999999994</v>
      </c>
      <c r="D20" s="67">
        <v>50.511722501848055</v>
      </c>
    </row>
    <row r="21" spans="1:4" ht="15" customHeight="1" x14ac:dyDescent="0.25">
      <c r="A21" s="64" t="s">
        <v>16</v>
      </c>
      <c r="B21" s="65">
        <v>664699.19299999997</v>
      </c>
      <c r="C21" s="66">
        <v>727360.82900000003</v>
      </c>
      <c r="D21" s="67">
        <v>109.42706665810562</v>
      </c>
    </row>
    <row r="22" spans="1:4" ht="15" customHeight="1" x14ac:dyDescent="0.25">
      <c r="A22" s="64" t="s">
        <v>93</v>
      </c>
      <c r="B22" s="65">
        <v>425819.239</v>
      </c>
      <c r="C22" s="66">
        <v>475564.538</v>
      </c>
      <c r="D22" s="67">
        <v>111.68225726879382</v>
      </c>
    </row>
    <row r="23" spans="1:4" ht="15" customHeight="1" x14ac:dyDescent="0.25">
      <c r="A23" s="64" t="s">
        <v>17</v>
      </c>
      <c r="B23" s="65">
        <v>5481.1455952013175</v>
      </c>
      <c r="C23" s="66">
        <v>5872.0370672198342</v>
      </c>
      <c r="D23" s="67">
        <v>107.1315652034629</v>
      </c>
    </row>
    <row r="24" spans="1:4" ht="15" customHeight="1" x14ac:dyDescent="0.25">
      <c r="A24" s="64" t="s">
        <v>94</v>
      </c>
      <c r="B24" s="65">
        <v>2000</v>
      </c>
      <c r="C24" s="66">
        <v>2000</v>
      </c>
      <c r="D24" s="67">
        <v>100</v>
      </c>
    </row>
    <row r="25" spans="1:4" ht="15" customHeight="1" x14ac:dyDescent="0.25">
      <c r="A25" s="64" t="s">
        <v>95</v>
      </c>
      <c r="B25" s="65">
        <v>2070718.601</v>
      </c>
      <c r="C25" s="66">
        <v>2593769.0189999999</v>
      </c>
      <c r="D25" s="67">
        <v>125.25936733979239</v>
      </c>
    </row>
    <row r="26" spans="1:4" ht="15" customHeight="1" x14ac:dyDescent="0.25">
      <c r="A26" s="64" t="s">
        <v>96</v>
      </c>
      <c r="B26" s="65">
        <v>1482814.28</v>
      </c>
      <c r="C26" s="66">
        <v>1482214.9879999999</v>
      </c>
      <c r="D26" s="67">
        <v>99.959584149675166</v>
      </c>
    </row>
    <row r="27" spans="1:4" ht="15" customHeight="1" x14ac:dyDescent="0.25">
      <c r="A27" s="64" t="s">
        <v>97</v>
      </c>
      <c r="B27" s="65">
        <v>173365.307</v>
      </c>
      <c r="C27" s="66">
        <v>202752.91500000001</v>
      </c>
      <c r="D27" s="67">
        <v>116.95126234224014</v>
      </c>
    </row>
    <row r="28" spans="1:4" ht="15" customHeight="1" x14ac:dyDescent="0.25">
      <c r="A28" s="64" t="s">
        <v>98</v>
      </c>
      <c r="B28" s="65">
        <v>3728898.1880000001</v>
      </c>
      <c r="C28" s="66">
        <v>4280736.9220000003</v>
      </c>
      <c r="D28" s="67">
        <v>114.79897562705995</v>
      </c>
    </row>
    <row r="29" spans="1:4" ht="15" customHeight="1" x14ac:dyDescent="0.25">
      <c r="A29" s="64" t="s">
        <v>99</v>
      </c>
      <c r="B29" s="65">
        <v>1668150.9990000001</v>
      </c>
      <c r="C29" s="66">
        <v>1926095.14</v>
      </c>
      <c r="D29" s="67">
        <v>115.46287723081593</v>
      </c>
    </row>
    <row r="30" spans="1:4" ht="15" customHeight="1" x14ac:dyDescent="0.25">
      <c r="A30" s="64" t="s">
        <v>100</v>
      </c>
      <c r="B30" s="65">
        <v>73708.171000000002</v>
      </c>
      <c r="C30" s="66">
        <v>63595.212</v>
      </c>
      <c r="D30" s="67">
        <v>86.279731456095959</v>
      </c>
    </row>
    <row r="31" spans="1:4" ht="15" customHeight="1" x14ac:dyDescent="0.25">
      <c r="A31" s="64" t="s">
        <v>101</v>
      </c>
      <c r="B31" s="65">
        <v>745222.29399999999</v>
      </c>
      <c r="C31" s="66">
        <v>1133568.8540000001</v>
      </c>
      <c r="D31" s="67">
        <v>152.11150593946135</v>
      </c>
    </row>
    <row r="32" spans="1:4" ht="15" customHeight="1" x14ac:dyDescent="0.25">
      <c r="A32" s="64" t="s">
        <v>102</v>
      </c>
      <c r="B32" s="65">
        <v>1176470.6459999999</v>
      </c>
      <c r="C32" s="66">
        <v>1093665.49</v>
      </c>
      <c r="D32" s="67">
        <v>92.961562085587303</v>
      </c>
    </row>
    <row r="33" spans="1:4" ht="15" customHeight="1" x14ac:dyDescent="0.25">
      <c r="A33" s="64" t="s">
        <v>103</v>
      </c>
      <c r="B33" s="65">
        <v>65346.078000000001</v>
      </c>
      <c r="C33" s="66">
        <v>63812.224000000002</v>
      </c>
      <c r="D33" s="67">
        <v>97.652722172553339</v>
      </c>
    </row>
    <row r="34" spans="1:4" ht="15" customHeight="1" x14ac:dyDescent="0.25">
      <c r="A34" s="64" t="s">
        <v>104</v>
      </c>
      <c r="B34" s="65"/>
      <c r="C34" s="66">
        <v>70</v>
      </c>
      <c r="D34" s="67" t="s">
        <v>7</v>
      </c>
    </row>
    <row r="35" spans="1:4" ht="15" customHeight="1" x14ac:dyDescent="0.25">
      <c r="A35" s="64" t="s">
        <v>105</v>
      </c>
      <c r="B35" s="65">
        <v>3</v>
      </c>
      <c r="C35" s="66">
        <v>6</v>
      </c>
      <c r="D35" s="67">
        <v>200</v>
      </c>
    </row>
    <row r="36" spans="1:4" ht="15" customHeight="1" x14ac:dyDescent="0.25">
      <c r="A36" s="64" t="s">
        <v>106</v>
      </c>
      <c r="B36" s="65">
        <v>16</v>
      </c>
      <c r="C36" s="66">
        <v>18</v>
      </c>
      <c r="D36" s="67">
        <v>112.5</v>
      </c>
    </row>
    <row r="37" spans="1:4" ht="15" customHeight="1" x14ac:dyDescent="0.25">
      <c r="A37" s="64" t="s">
        <v>18</v>
      </c>
      <c r="B37" s="65">
        <v>3431.7260000000001</v>
      </c>
      <c r="C37" s="66">
        <v>17342.105</v>
      </c>
      <c r="D37" s="67">
        <v>505.34643500092955</v>
      </c>
    </row>
    <row r="38" spans="1:4" ht="15" customHeight="1" x14ac:dyDescent="0.25">
      <c r="A38" s="64" t="s">
        <v>19</v>
      </c>
      <c r="B38" s="65">
        <v>88544.888000000006</v>
      </c>
      <c r="C38" s="66">
        <v>114886.905</v>
      </c>
      <c r="D38" s="67">
        <v>129.74990154146445</v>
      </c>
    </row>
    <row r="39" spans="1:4" ht="15" customHeight="1" x14ac:dyDescent="0.25">
      <c r="A39" s="64" t="s">
        <v>20</v>
      </c>
      <c r="B39" s="65">
        <v>-85113.161999999997</v>
      </c>
      <c r="C39" s="66">
        <v>-97544.8</v>
      </c>
      <c r="D39" s="67">
        <v>114.60601123008449</v>
      </c>
    </row>
    <row r="40" spans="1:4" ht="15" customHeight="1" x14ac:dyDescent="0.25">
      <c r="A40" s="64" t="s">
        <v>104</v>
      </c>
      <c r="B40" s="65"/>
      <c r="C40" s="66">
        <v>70</v>
      </c>
      <c r="D40" s="67" t="s">
        <v>7</v>
      </c>
    </row>
    <row r="41" spans="1:4" ht="15" customHeight="1" x14ac:dyDescent="0.25">
      <c r="A41" s="64" t="s">
        <v>107</v>
      </c>
      <c r="B41" s="65">
        <v>22</v>
      </c>
      <c r="C41" s="66">
        <v>25</v>
      </c>
      <c r="D41" s="67">
        <v>113.63636363636364</v>
      </c>
    </row>
    <row r="42" spans="1:4" ht="15" customHeight="1" x14ac:dyDescent="0.25">
      <c r="A42" s="64" t="s">
        <v>108</v>
      </c>
      <c r="B42" s="65">
        <v>46</v>
      </c>
      <c r="C42" s="66">
        <v>45</v>
      </c>
      <c r="D42" s="67">
        <v>97.826086956521735</v>
      </c>
    </row>
    <row r="43" spans="1:4" ht="15" customHeight="1" x14ac:dyDescent="0.25">
      <c r="A43" s="68" t="s">
        <v>109</v>
      </c>
      <c r="B43" s="69">
        <v>139475.408</v>
      </c>
      <c r="C43" s="70">
        <v>159398.522</v>
      </c>
      <c r="D43" s="71">
        <v>114.28432028677055</v>
      </c>
    </row>
  </sheetData>
  <mergeCells count="3">
    <mergeCell ref="A8:A9"/>
    <mergeCell ref="B8:D8"/>
    <mergeCell ref="A7:D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F24"/>
  <sheetViews>
    <sheetView zoomScale="110" zoomScaleNormal="110" workbookViewId="0">
      <selection activeCell="B18" sqref="B18"/>
    </sheetView>
  </sheetViews>
  <sheetFormatPr defaultColWidth="9.140625" defaultRowHeight="15" x14ac:dyDescent="0.25"/>
  <cols>
    <col min="1" max="1" width="55.85546875" style="1" customWidth="1"/>
    <col min="2" max="3" width="12.7109375" style="1" customWidth="1"/>
    <col min="4" max="4" width="10.85546875" style="1" customWidth="1"/>
    <col min="5" max="16384" width="9.140625" style="1"/>
  </cols>
  <sheetData>
    <row r="3" spans="1:6" s="127" customFormat="1" x14ac:dyDescent="0.25">
      <c r="A3" s="55" t="s">
        <v>141</v>
      </c>
      <c r="B3" s="126"/>
      <c r="C3" s="126"/>
      <c r="D3" s="126"/>
    </row>
    <row r="4" spans="1:6" s="129" customFormat="1" ht="11.25" x14ac:dyDescent="0.25">
      <c r="A4" s="128"/>
      <c r="B4" s="53" t="s">
        <v>77</v>
      </c>
      <c r="C4" s="53"/>
      <c r="D4" s="53"/>
      <c r="E4" s="54"/>
      <c r="F4" s="54"/>
    </row>
    <row r="5" spans="1:6" ht="15" customHeight="1" x14ac:dyDescent="0.25">
      <c r="A5" s="269" t="s">
        <v>0</v>
      </c>
      <c r="B5" s="270" t="s">
        <v>85</v>
      </c>
      <c r="C5" s="270"/>
      <c r="D5" s="271"/>
    </row>
    <row r="6" spans="1:6" x14ac:dyDescent="0.25">
      <c r="A6" s="272"/>
      <c r="B6" s="273" t="s">
        <v>78</v>
      </c>
      <c r="C6" s="273" t="s">
        <v>79</v>
      </c>
      <c r="D6" s="274" t="s">
        <v>5</v>
      </c>
    </row>
    <row r="7" spans="1:6" x14ac:dyDescent="0.25">
      <c r="A7" s="199" t="s">
        <v>6</v>
      </c>
      <c r="B7" s="200"/>
      <c r="C7" s="200">
        <v>70</v>
      </c>
      <c r="D7" s="201" t="s">
        <v>7</v>
      </c>
    </row>
    <row r="8" spans="1:6" x14ac:dyDescent="0.25">
      <c r="A8" s="199" t="s">
        <v>8</v>
      </c>
      <c r="B8" s="200">
        <v>41</v>
      </c>
      <c r="C8" s="200">
        <v>45</v>
      </c>
      <c r="D8" s="201">
        <v>109.75609756097562</v>
      </c>
      <c r="F8" s="5"/>
    </row>
    <row r="9" spans="1:6" x14ac:dyDescent="0.25">
      <c r="A9" s="199" t="s">
        <v>9</v>
      </c>
      <c r="B9" s="200">
        <v>27</v>
      </c>
      <c r="C9" s="200">
        <v>25</v>
      </c>
      <c r="D9" s="201">
        <v>92.592592592592595</v>
      </c>
      <c r="F9" s="5"/>
    </row>
    <row r="10" spans="1:6" x14ac:dyDescent="0.25">
      <c r="A10" s="79" t="s">
        <v>3</v>
      </c>
      <c r="B10" s="3">
        <v>6474</v>
      </c>
      <c r="C10" s="3">
        <v>6749</v>
      </c>
      <c r="D10" s="80">
        <v>104.24776027185665</v>
      </c>
      <c r="E10" s="15"/>
    </row>
    <row r="11" spans="1:6" x14ac:dyDescent="0.25">
      <c r="A11" s="81" t="s">
        <v>10</v>
      </c>
      <c r="B11" s="4">
        <v>3495233.9169999999</v>
      </c>
      <c r="C11" s="4">
        <v>4085874.04</v>
      </c>
      <c r="D11" s="82">
        <v>116.8984433381487</v>
      </c>
    </row>
    <row r="12" spans="1:6" x14ac:dyDescent="0.25">
      <c r="A12" s="81" t="s">
        <v>11</v>
      </c>
      <c r="B12" s="4">
        <v>2677957.4049999998</v>
      </c>
      <c r="C12" s="4">
        <v>3182902.77</v>
      </c>
      <c r="D12" s="82">
        <v>118.85561600260033</v>
      </c>
      <c r="E12" s="15"/>
    </row>
    <row r="13" spans="1:6" x14ac:dyDescent="0.25">
      <c r="A13" s="81" t="s">
        <v>12</v>
      </c>
      <c r="B13" s="4">
        <v>959061.571</v>
      </c>
      <c r="C13" s="4">
        <v>974671.56599999999</v>
      </c>
      <c r="D13" s="82">
        <v>101.62763220548226</v>
      </c>
    </row>
    <row r="14" spans="1:6" x14ac:dyDescent="0.25">
      <c r="A14" s="81" t="s">
        <v>13</v>
      </c>
      <c r="B14" s="4">
        <v>141785.05900000001</v>
      </c>
      <c r="C14" s="4">
        <v>71700.296000000002</v>
      </c>
      <c r="D14" s="82">
        <v>50.569712003293667</v>
      </c>
    </row>
    <row r="15" spans="1:6" x14ac:dyDescent="0.25">
      <c r="A15" s="81" t="s">
        <v>14</v>
      </c>
      <c r="B15" s="4">
        <v>152577.31899999999</v>
      </c>
      <c r="C15" s="4">
        <v>175610.44099999999</v>
      </c>
      <c r="D15" s="82">
        <v>115.09603272030229</v>
      </c>
    </row>
    <row r="16" spans="1:6" x14ac:dyDescent="0.25">
      <c r="A16" s="81" t="s">
        <v>4</v>
      </c>
      <c r="B16" s="4">
        <v>806665.68799999997</v>
      </c>
      <c r="C16" s="4">
        <v>799070.55099999998</v>
      </c>
      <c r="D16" s="82">
        <v>99.058452948602422</v>
      </c>
      <c r="F16" s="15"/>
    </row>
    <row r="17" spans="1:6" x14ac:dyDescent="0.25">
      <c r="A17" s="81" t="s">
        <v>15</v>
      </c>
      <c r="B17" s="4">
        <v>141966.495</v>
      </c>
      <c r="C17" s="4">
        <v>71709.721999999994</v>
      </c>
      <c r="D17" s="82">
        <v>50.511722501848055</v>
      </c>
      <c r="E17" s="15"/>
    </row>
    <row r="18" spans="1:6" x14ac:dyDescent="0.25">
      <c r="A18" s="83" t="s">
        <v>35</v>
      </c>
      <c r="B18" s="78">
        <v>664699.19299999997</v>
      </c>
      <c r="C18" s="78">
        <v>727360.82900000003</v>
      </c>
      <c r="D18" s="84">
        <v>109.42706665810562</v>
      </c>
      <c r="F18" s="5"/>
    </row>
    <row r="19" spans="1:6" x14ac:dyDescent="0.25">
      <c r="A19" s="81" t="s">
        <v>18</v>
      </c>
      <c r="B19" s="4">
        <v>3431.7260000000001</v>
      </c>
      <c r="C19" s="4">
        <v>17342.105</v>
      </c>
      <c r="D19" s="82">
        <v>505.34643500092955</v>
      </c>
    </row>
    <row r="20" spans="1:6" x14ac:dyDescent="0.25">
      <c r="A20" s="81" t="s">
        <v>19</v>
      </c>
      <c r="B20" s="4">
        <v>88544.888000000006</v>
      </c>
      <c r="C20" s="4">
        <v>114886.905</v>
      </c>
      <c r="D20" s="82">
        <v>129.74990154146445</v>
      </c>
      <c r="E20" s="15"/>
    </row>
    <row r="21" spans="1:6" x14ac:dyDescent="0.25">
      <c r="A21" s="81" t="s">
        <v>20</v>
      </c>
      <c r="B21" s="4">
        <v>-85113.161999999997</v>
      </c>
      <c r="C21" s="4">
        <v>-97544.8</v>
      </c>
      <c r="D21" s="82">
        <v>114.60601123008449</v>
      </c>
      <c r="E21" s="15"/>
    </row>
    <row r="22" spans="1:6" x14ac:dyDescent="0.25">
      <c r="A22" s="81" t="s">
        <v>36</v>
      </c>
      <c r="B22" s="4">
        <v>139475.408</v>
      </c>
      <c r="C22" s="4">
        <v>159398.522</v>
      </c>
      <c r="D22" s="82">
        <v>114.28432028677055</v>
      </c>
    </row>
    <row r="23" spans="1:6" x14ac:dyDescent="0.25">
      <c r="A23" s="85" t="s">
        <v>17</v>
      </c>
      <c r="B23" s="86">
        <v>5481.1455952013175</v>
      </c>
      <c r="C23" s="86">
        <v>5872.0370672198342</v>
      </c>
      <c r="D23" s="87">
        <v>107.1315652034629</v>
      </c>
    </row>
    <row r="24" spans="1:6" x14ac:dyDescent="0.25">
      <c r="A24" s="2" t="s">
        <v>33</v>
      </c>
    </row>
  </sheetData>
  <mergeCells count="2">
    <mergeCell ref="A5:A6"/>
    <mergeCell ref="B5:D5"/>
  </mergeCells>
  <pageMargins left="0.31496062992125984" right="0.31496062992125984" top="0.74803149606299213" bottom="0.74803149606299213" header="0.31496062992125984" footer="0.31496062992125984"/>
  <pageSetup paperSize="9" orientation="landscape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4:G20"/>
  <sheetViews>
    <sheetView tabSelected="1" workbookViewId="0">
      <selection activeCell="F25" sqref="F25"/>
    </sheetView>
  </sheetViews>
  <sheetFormatPr defaultColWidth="9.140625" defaultRowHeight="15" x14ac:dyDescent="0.25"/>
  <cols>
    <col min="1" max="1" width="6" style="1" customWidth="1"/>
    <col min="2" max="2" width="13.42578125" style="1" customWidth="1"/>
    <col min="3" max="3" width="30.5703125" style="1" customWidth="1"/>
    <col min="4" max="4" width="9.28515625" style="1" bestFit="1" customWidth="1"/>
    <col min="5" max="6" width="10.7109375" style="1" customWidth="1"/>
    <col min="7" max="7" width="11.28515625" style="1" bestFit="1" customWidth="1"/>
    <col min="8" max="16384" width="9.140625" style="1"/>
  </cols>
  <sheetData>
    <row r="4" spans="1:7" s="130" customFormat="1" ht="12.75" x14ac:dyDescent="0.2">
      <c r="A4" s="56" t="s">
        <v>140</v>
      </c>
    </row>
    <row r="5" spans="1:7" x14ac:dyDescent="0.25">
      <c r="E5" s="178" t="s">
        <v>80</v>
      </c>
      <c r="F5" s="179"/>
      <c r="G5" s="179"/>
    </row>
    <row r="6" spans="1:7" ht="22.5" customHeight="1" x14ac:dyDescent="0.25">
      <c r="A6" s="91" t="s">
        <v>83</v>
      </c>
      <c r="B6" s="92" t="s">
        <v>2</v>
      </c>
      <c r="C6" s="282" t="s">
        <v>1</v>
      </c>
      <c r="D6" s="282" t="s">
        <v>37</v>
      </c>
      <c r="E6" s="92" t="s">
        <v>3</v>
      </c>
      <c r="F6" s="92" t="s">
        <v>10</v>
      </c>
      <c r="G6" s="93" t="s">
        <v>58</v>
      </c>
    </row>
    <row r="7" spans="1:7" ht="15" customHeight="1" x14ac:dyDescent="0.25">
      <c r="A7" s="94" t="s">
        <v>32</v>
      </c>
      <c r="B7" s="278">
        <v>48471634697</v>
      </c>
      <c r="C7" s="285" t="s">
        <v>69</v>
      </c>
      <c r="D7" s="286" t="s">
        <v>45</v>
      </c>
      <c r="E7" s="281">
        <v>941</v>
      </c>
      <c r="F7" s="163">
        <v>847412.22600000002</v>
      </c>
      <c r="G7" s="95">
        <v>432322.22600000002</v>
      </c>
    </row>
    <row r="8" spans="1:7" ht="15" customHeight="1" x14ac:dyDescent="0.25">
      <c r="A8" s="96" t="s">
        <v>28</v>
      </c>
      <c r="B8" s="279">
        <v>27905228158</v>
      </c>
      <c r="C8" s="285" t="s">
        <v>142</v>
      </c>
      <c r="D8" s="286" t="s">
        <v>45</v>
      </c>
      <c r="E8" s="281">
        <v>1347</v>
      </c>
      <c r="F8" s="164">
        <v>636765.31599999999</v>
      </c>
      <c r="G8" s="95">
        <v>54518.559000000001</v>
      </c>
    </row>
    <row r="9" spans="1:7" x14ac:dyDescent="0.25">
      <c r="A9" s="96" t="s">
        <v>29</v>
      </c>
      <c r="B9" s="279">
        <v>92265244213</v>
      </c>
      <c r="C9" s="285" t="s">
        <v>143</v>
      </c>
      <c r="D9" s="286" t="s">
        <v>67</v>
      </c>
      <c r="E9" s="281">
        <v>790</v>
      </c>
      <c r="F9" s="164">
        <v>614478.68200000003</v>
      </c>
      <c r="G9" s="95">
        <v>156524.361</v>
      </c>
    </row>
    <row r="10" spans="1:7" x14ac:dyDescent="0.25">
      <c r="A10" s="96" t="s">
        <v>30</v>
      </c>
      <c r="B10" s="279">
        <v>57930981912</v>
      </c>
      <c r="C10" s="285" t="s">
        <v>70</v>
      </c>
      <c r="D10" s="286" t="s">
        <v>45</v>
      </c>
      <c r="E10" s="281">
        <v>945</v>
      </c>
      <c r="F10" s="164">
        <v>514117.489</v>
      </c>
      <c r="G10" s="95">
        <v>11117.263000000001</v>
      </c>
    </row>
    <row r="11" spans="1:7" x14ac:dyDescent="0.25">
      <c r="A11" s="96" t="s">
        <v>31</v>
      </c>
      <c r="B11" s="279">
        <v>76118645526</v>
      </c>
      <c r="C11" s="285" t="s">
        <v>71</v>
      </c>
      <c r="D11" s="286" t="s">
        <v>68</v>
      </c>
      <c r="E11" s="281">
        <v>276</v>
      </c>
      <c r="F11" s="164">
        <v>232703.65700000001</v>
      </c>
      <c r="G11" s="95">
        <v>30993.576000000001</v>
      </c>
    </row>
    <row r="12" spans="1:7" x14ac:dyDescent="0.25">
      <c r="A12" s="96" t="s">
        <v>62</v>
      </c>
      <c r="B12" s="279">
        <v>75632766837</v>
      </c>
      <c r="C12" s="285" t="s">
        <v>72</v>
      </c>
      <c r="D12" s="286" t="s">
        <v>45</v>
      </c>
      <c r="E12" s="281">
        <v>492</v>
      </c>
      <c r="F12" s="164">
        <v>157695.03700000001</v>
      </c>
      <c r="G12" s="95">
        <v>314.27300000000002</v>
      </c>
    </row>
    <row r="13" spans="1:7" x14ac:dyDescent="0.25">
      <c r="A13" s="96" t="s">
        <v>63</v>
      </c>
      <c r="B13" s="279">
        <v>90416649365</v>
      </c>
      <c r="C13" s="285" t="s">
        <v>73</v>
      </c>
      <c r="D13" s="286" t="s">
        <v>45</v>
      </c>
      <c r="E13" s="281">
        <v>82</v>
      </c>
      <c r="F13" s="164">
        <v>118847.52099999999</v>
      </c>
      <c r="G13" s="95">
        <v>14210.597</v>
      </c>
    </row>
    <row r="14" spans="1:7" x14ac:dyDescent="0.25">
      <c r="A14" s="96" t="s">
        <v>64</v>
      </c>
      <c r="B14" s="279">
        <v>90180501899</v>
      </c>
      <c r="C14" s="285" t="s">
        <v>74</v>
      </c>
      <c r="D14" s="286" t="s">
        <v>45</v>
      </c>
      <c r="E14" s="281">
        <v>204</v>
      </c>
      <c r="F14" s="164">
        <v>86419.634000000005</v>
      </c>
      <c r="G14" s="95">
        <v>3289.2579999999998</v>
      </c>
    </row>
    <row r="15" spans="1:7" x14ac:dyDescent="0.25">
      <c r="A15" s="96" t="s">
        <v>65</v>
      </c>
      <c r="B15" s="279">
        <v>91725363853</v>
      </c>
      <c r="C15" s="285" t="s">
        <v>81</v>
      </c>
      <c r="D15" s="286" t="s">
        <v>45</v>
      </c>
      <c r="E15" s="281">
        <v>93</v>
      </c>
      <c r="F15" s="164">
        <v>83365.327000000005</v>
      </c>
      <c r="G15" s="95">
        <v>3180.498</v>
      </c>
    </row>
    <row r="16" spans="1:7" x14ac:dyDescent="0.25">
      <c r="A16" s="97" t="s">
        <v>66</v>
      </c>
      <c r="B16" s="280">
        <v>27011922678</v>
      </c>
      <c r="C16" s="286" t="s">
        <v>82</v>
      </c>
      <c r="D16" s="286" t="s">
        <v>45</v>
      </c>
      <c r="E16" s="281">
        <v>26</v>
      </c>
      <c r="F16" s="165">
        <v>57573.330999999998</v>
      </c>
      <c r="G16" s="95">
        <v>33237.669000000002</v>
      </c>
    </row>
    <row r="17" spans="1:7" x14ac:dyDescent="0.25">
      <c r="A17" s="183" t="s">
        <v>112</v>
      </c>
      <c r="B17" s="184"/>
      <c r="C17" s="283"/>
      <c r="D17" s="284"/>
      <c r="E17" s="50">
        <f>SUM(E7:E15)</f>
        <v>5170</v>
      </c>
      <c r="F17" s="50">
        <f>SUM(F7:F16)</f>
        <v>3349378.22</v>
      </c>
      <c r="G17" s="98">
        <f>SUM(G7:G16)</f>
        <v>739708.28000000014</v>
      </c>
    </row>
    <row r="18" spans="1:7" x14ac:dyDescent="0.25">
      <c r="A18" s="185" t="s">
        <v>111</v>
      </c>
      <c r="B18" s="186"/>
      <c r="C18" s="186"/>
      <c r="D18" s="187"/>
      <c r="E18" s="90">
        <v>6749</v>
      </c>
      <c r="F18" s="90">
        <v>4085874.04</v>
      </c>
      <c r="G18" s="99">
        <v>727360.82900000003</v>
      </c>
    </row>
    <row r="19" spans="1:7" x14ac:dyDescent="0.25">
      <c r="A19" s="180" t="s">
        <v>84</v>
      </c>
      <c r="B19" s="181"/>
      <c r="C19" s="181"/>
      <c r="D19" s="182"/>
      <c r="E19" s="100">
        <f>E17/E18*100</f>
        <v>76.603941324640687</v>
      </c>
      <c r="F19" s="100">
        <f t="shared" ref="F19" si="0">F17/F18*100</f>
        <v>81.974583337865212</v>
      </c>
      <c r="G19" s="101"/>
    </row>
    <row r="20" spans="1:7" x14ac:dyDescent="0.25">
      <c r="A20" s="2" t="s">
        <v>33</v>
      </c>
      <c r="B20" s="2"/>
      <c r="C20" s="2"/>
    </row>
  </sheetData>
  <mergeCells count="4">
    <mergeCell ref="E5:G5"/>
    <mergeCell ref="A19:D19"/>
    <mergeCell ref="A17:C17"/>
    <mergeCell ref="A18:D18"/>
  </mergeCells>
  <pageMargins left="0.31496062992125984" right="0.31496062992125984" top="0.74803149606299213" bottom="0.74803149606299213" header="0.31496062992125984" footer="0.31496062992125984"/>
  <pageSetup paperSize="9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L16"/>
  <sheetViews>
    <sheetView zoomScale="110" zoomScaleNormal="110" workbookViewId="0">
      <selection activeCell="H16" sqref="H16"/>
    </sheetView>
  </sheetViews>
  <sheetFormatPr defaultColWidth="9.140625" defaultRowHeight="15" x14ac:dyDescent="0.25"/>
  <cols>
    <col min="1" max="1" width="30.85546875" style="21" customWidth="1"/>
    <col min="2" max="9" width="8.85546875" style="21" bestFit="1" customWidth="1"/>
    <col min="10" max="11" width="8.85546875" style="21" customWidth="1"/>
    <col min="12" max="12" width="7.42578125" style="21" bestFit="1" customWidth="1"/>
    <col min="13" max="16384" width="9.140625" style="21"/>
  </cols>
  <sheetData>
    <row r="3" spans="1:12" s="131" customFormat="1" ht="12.75" x14ac:dyDescent="0.25">
      <c r="A3" s="258" t="s">
        <v>139</v>
      </c>
    </row>
    <row r="4" spans="1:12" s="133" customFormat="1" ht="11.25" x14ac:dyDescent="0.2">
      <c r="A4" s="132"/>
      <c r="E4" s="22"/>
      <c r="F4" s="188" t="s">
        <v>77</v>
      </c>
      <c r="G4" s="189"/>
      <c r="H4" s="189"/>
      <c r="I4" s="189"/>
      <c r="J4" s="189"/>
      <c r="K4" s="189"/>
      <c r="L4" s="189"/>
    </row>
    <row r="5" spans="1:12" ht="22.5" customHeight="1" x14ac:dyDescent="0.25">
      <c r="A5" s="275" t="s">
        <v>0</v>
      </c>
      <c r="B5" s="276" t="s">
        <v>21</v>
      </c>
      <c r="C5" s="276" t="s">
        <v>22</v>
      </c>
      <c r="D5" s="276" t="s">
        <v>23</v>
      </c>
      <c r="E5" s="276" t="s">
        <v>24</v>
      </c>
      <c r="F5" s="276" t="s">
        <v>25</v>
      </c>
      <c r="G5" s="276" t="s">
        <v>26</v>
      </c>
      <c r="H5" s="276" t="s">
        <v>27</v>
      </c>
      <c r="I5" s="276" t="s">
        <v>34</v>
      </c>
      <c r="J5" s="276" t="s">
        <v>78</v>
      </c>
      <c r="K5" s="276" t="s">
        <v>79</v>
      </c>
      <c r="L5" s="277" t="s">
        <v>86</v>
      </c>
    </row>
    <row r="6" spans="1:12" x14ac:dyDescent="0.25">
      <c r="A6" s="134" t="s">
        <v>59</v>
      </c>
      <c r="B6" s="33">
        <v>92</v>
      </c>
      <c r="C6" s="33">
        <v>91</v>
      </c>
      <c r="D6" s="33">
        <v>76</v>
      </c>
      <c r="E6" s="33">
        <v>78</v>
      </c>
      <c r="F6" s="33">
        <v>82</v>
      </c>
      <c r="G6" s="33">
        <v>73</v>
      </c>
      <c r="H6" s="33">
        <v>68</v>
      </c>
      <c r="I6" s="32">
        <v>64</v>
      </c>
      <c r="J6" s="51">
        <v>70</v>
      </c>
      <c r="K6" s="51">
        <v>70</v>
      </c>
      <c r="L6" s="135">
        <f>K6/B6</f>
        <v>0.76086956521739135</v>
      </c>
    </row>
    <row r="7" spans="1:12" x14ac:dyDescent="0.25">
      <c r="A7" s="134" t="s">
        <v>3</v>
      </c>
      <c r="B7" s="31">
        <v>6644</v>
      </c>
      <c r="C7" s="31">
        <v>6525</v>
      </c>
      <c r="D7" s="31">
        <v>5598</v>
      </c>
      <c r="E7" s="31">
        <v>6070</v>
      </c>
      <c r="F7" s="31">
        <v>5869</v>
      </c>
      <c r="G7" s="31">
        <v>5254</v>
      </c>
      <c r="H7" s="31">
        <v>6060</v>
      </c>
      <c r="I7" s="35">
        <v>6333</v>
      </c>
      <c r="J7" s="44">
        <v>6430</v>
      </c>
      <c r="K7" s="52">
        <v>6749</v>
      </c>
      <c r="L7" s="135">
        <f t="shared" ref="L7:L12" si="0">K7/B7</f>
        <v>1.01580373269115</v>
      </c>
    </row>
    <row r="8" spans="1:12" x14ac:dyDescent="0.25">
      <c r="A8" s="134" t="s">
        <v>10</v>
      </c>
      <c r="B8" s="31">
        <v>1903998</v>
      </c>
      <c r="C8" s="36">
        <v>2144176</v>
      </c>
      <c r="D8" s="31">
        <v>1827385</v>
      </c>
      <c r="E8" s="31">
        <v>2319953</v>
      </c>
      <c r="F8" s="31">
        <v>2421799</v>
      </c>
      <c r="G8" s="31">
        <v>2043378</v>
      </c>
      <c r="H8" s="31">
        <v>2665428</v>
      </c>
      <c r="I8" s="35">
        <v>3195368</v>
      </c>
      <c r="J8" s="44">
        <v>3690059</v>
      </c>
      <c r="K8" s="45">
        <v>4085874.04</v>
      </c>
      <c r="L8" s="135">
        <f t="shared" si="0"/>
        <v>2.1459445020425441</v>
      </c>
    </row>
    <row r="9" spans="1:12" x14ac:dyDescent="0.25">
      <c r="A9" s="134" t="s">
        <v>60</v>
      </c>
      <c r="B9" s="31">
        <v>20696</v>
      </c>
      <c r="C9" s="31">
        <v>23562</v>
      </c>
      <c r="D9" s="31">
        <v>24045</v>
      </c>
      <c r="E9" s="31">
        <v>29743</v>
      </c>
      <c r="F9" s="31">
        <v>29534</v>
      </c>
      <c r="G9" s="31">
        <v>27991</v>
      </c>
      <c r="H9" s="31">
        <v>39197</v>
      </c>
      <c r="I9" s="35">
        <v>49928</v>
      </c>
      <c r="J9" s="41">
        <f>J8/J6</f>
        <v>52715.12857142857</v>
      </c>
      <c r="K9" s="46">
        <f>K8/K6</f>
        <v>58369.629142857142</v>
      </c>
      <c r="L9" s="135">
        <f t="shared" si="0"/>
        <v>2.820333839527307</v>
      </c>
    </row>
    <row r="10" spans="1:12" x14ac:dyDescent="0.25">
      <c r="A10" s="134" t="s">
        <v>76</v>
      </c>
      <c r="B10" s="39">
        <v>287</v>
      </c>
      <c r="C10" s="37">
        <v>329</v>
      </c>
      <c r="D10" s="37">
        <v>326</v>
      </c>
      <c r="E10" s="37">
        <v>382</v>
      </c>
      <c r="F10" s="37">
        <v>413</v>
      </c>
      <c r="G10" s="37">
        <v>389</v>
      </c>
      <c r="H10" s="37">
        <v>440</v>
      </c>
      <c r="I10" s="34">
        <v>505</v>
      </c>
      <c r="J10" s="41">
        <f>J8/J7</f>
        <v>573.88164852255056</v>
      </c>
      <c r="K10" s="46">
        <v>605.40436212772261</v>
      </c>
      <c r="L10" s="135">
        <f t="shared" si="0"/>
        <v>2.1094228645565249</v>
      </c>
    </row>
    <row r="11" spans="1:12" x14ac:dyDescent="0.25">
      <c r="A11" s="134" t="s">
        <v>58</v>
      </c>
      <c r="B11" s="143">
        <v>-21599</v>
      </c>
      <c r="C11" s="38">
        <v>72928</v>
      </c>
      <c r="D11" s="31">
        <v>116269</v>
      </c>
      <c r="E11" s="31">
        <v>292643</v>
      </c>
      <c r="F11" s="31">
        <v>398570</v>
      </c>
      <c r="G11" s="31">
        <v>215716</v>
      </c>
      <c r="H11" s="31">
        <v>302390</v>
      </c>
      <c r="I11" s="35">
        <v>459990</v>
      </c>
      <c r="J11" s="44">
        <v>664407</v>
      </c>
      <c r="K11" s="45">
        <v>727360.82900000003</v>
      </c>
      <c r="L11" s="135" t="s">
        <v>87</v>
      </c>
    </row>
    <row r="12" spans="1:12" x14ac:dyDescent="0.25">
      <c r="A12" s="136" t="s">
        <v>116</v>
      </c>
      <c r="B12" s="137">
        <v>3963</v>
      </c>
      <c r="C12" s="138">
        <v>4131</v>
      </c>
      <c r="D12" s="138">
        <v>4210</v>
      </c>
      <c r="E12" s="138">
        <v>4382</v>
      </c>
      <c r="F12" s="138">
        <v>4529</v>
      </c>
      <c r="G12" s="138">
        <v>4496</v>
      </c>
      <c r="H12" s="138">
        <v>4640</v>
      </c>
      <c r="I12" s="139">
        <v>4906</v>
      </c>
      <c r="J12" s="140">
        <v>5517</v>
      </c>
      <c r="K12" s="141">
        <v>5872</v>
      </c>
      <c r="L12" s="142">
        <f t="shared" si="0"/>
        <v>1.4817057784506686</v>
      </c>
    </row>
    <row r="13" spans="1:12" x14ac:dyDescent="0.25">
      <c r="A13" s="26" t="s">
        <v>61</v>
      </c>
    </row>
    <row r="14" spans="1:12" x14ac:dyDescent="0.25">
      <c r="F14" s="28"/>
    </row>
    <row r="15" spans="1:12" x14ac:dyDescent="0.25">
      <c r="E15" s="29"/>
    </row>
    <row r="16" spans="1:12" x14ac:dyDescent="0.25">
      <c r="B16" s="28"/>
      <c r="C16" s="27"/>
    </row>
  </sheetData>
  <mergeCells count="1">
    <mergeCell ref="F4:L4"/>
  </mergeCells>
  <pageMargins left="0.51181102362204722" right="0.51181102362204722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24"/>
  <sheetViews>
    <sheetView showGridLines="0" workbookViewId="0">
      <selection activeCell="N24" sqref="N24"/>
    </sheetView>
  </sheetViews>
  <sheetFormatPr defaultColWidth="9.140625" defaultRowHeight="15" x14ac:dyDescent="0.25"/>
  <cols>
    <col min="1" max="1" width="19.28515625" style="17" customWidth="1"/>
    <col min="2" max="2" width="6.42578125" style="17" bestFit="1" customWidth="1"/>
    <col min="3" max="3" width="7.42578125" style="17" bestFit="1" customWidth="1"/>
    <col min="4" max="5" width="6.42578125" style="17" bestFit="1" customWidth="1"/>
    <col min="6" max="9" width="7.42578125" style="17" bestFit="1" customWidth="1"/>
    <col min="10" max="11" width="7" style="17" bestFit="1" customWidth="1"/>
    <col min="12" max="12" width="6.42578125" style="17" bestFit="1" customWidth="1"/>
    <col min="13" max="16" width="7.42578125" style="17" bestFit="1" customWidth="1"/>
    <col min="17" max="17" width="7.42578125" style="17" customWidth="1"/>
    <col min="18" max="18" width="7.42578125" style="17" bestFit="1" customWidth="1"/>
    <col min="19" max="20" width="7.5703125" style="17" customWidth="1"/>
    <col min="21" max="25" width="10.7109375" style="17" customWidth="1"/>
    <col min="26" max="16384" width="9.140625" style="17"/>
  </cols>
  <sheetData>
    <row r="1" spans="1:20" ht="15" customHeight="1" x14ac:dyDescent="0.25">
      <c r="A1" s="16" t="s">
        <v>46</v>
      </c>
      <c r="B1" s="16"/>
      <c r="C1" s="16"/>
      <c r="D1" s="16"/>
      <c r="E1" s="16"/>
      <c r="F1" s="16"/>
      <c r="G1" s="16"/>
      <c r="H1" s="16"/>
      <c r="I1" s="16"/>
      <c r="J1" s="16"/>
    </row>
    <row r="2" spans="1:20" ht="16.5" customHeight="1" x14ac:dyDescent="0.25">
      <c r="L2" s="190"/>
      <c r="M2" s="191"/>
      <c r="N2" s="191"/>
      <c r="O2" s="191"/>
      <c r="P2" s="191"/>
      <c r="Q2" s="18"/>
    </row>
    <row r="3" spans="1:20" ht="16.5" customHeight="1" x14ac:dyDescent="0.25">
      <c r="L3" s="171"/>
      <c r="M3" s="172"/>
      <c r="N3" s="172"/>
      <c r="O3" s="172"/>
      <c r="P3" s="172"/>
      <c r="Q3" s="172"/>
    </row>
    <row r="4" spans="1:20" s="158" customFormat="1" ht="15" customHeight="1" x14ac:dyDescent="0.2">
      <c r="A4" s="265" t="s">
        <v>113</v>
      </c>
      <c r="B4" s="265"/>
      <c r="C4" s="265"/>
      <c r="D4" s="265"/>
      <c r="E4" s="265"/>
      <c r="F4" s="265"/>
      <c r="G4" s="265"/>
      <c r="H4" s="265"/>
      <c r="I4" s="265"/>
      <c r="J4" s="265"/>
      <c r="K4" s="266"/>
      <c r="L4" s="266"/>
      <c r="M4" s="266"/>
      <c r="N4" s="266"/>
      <c r="O4" s="266"/>
      <c r="P4" s="266"/>
      <c r="Q4" s="267"/>
      <c r="R4" s="268"/>
      <c r="S4" s="268"/>
    </row>
    <row r="5" spans="1:20" ht="15" customHeight="1" x14ac:dyDescent="0.25">
      <c r="A5" s="193" t="s">
        <v>80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</row>
    <row r="6" spans="1:20" x14ac:dyDescent="0.25">
      <c r="A6" s="48" t="s">
        <v>0</v>
      </c>
      <c r="B6" s="47" t="s">
        <v>49</v>
      </c>
      <c r="C6" s="47" t="s">
        <v>50</v>
      </c>
      <c r="D6" s="47" t="s">
        <v>51</v>
      </c>
      <c r="E6" s="47" t="s">
        <v>52</v>
      </c>
      <c r="F6" s="47" t="s">
        <v>53</v>
      </c>
      <c r="G6" s="47" t="s">
        <v>54</v>
      </c>
      <c r="H6" s="47" t="s">
        <v>55</v>
      </c>
      <c r="I6" s="48" t="s">
        <v>56</v>
      </c>
      <c r="J6" s="48" t="s">
        <v>57</v>
      </c>
      <c r="K6" s="48" t="s">
        <v>21</v>
      </c>
      <c r="L6" s="48" t="s">
        <v>22</v>
      </c>
      <c r="M6" s="48" t="s">
        <v>23</v>
      </c>
      <c r="N6" s="48" t="s">
        <v>24</v>
      </c>
      <c r="O6" s="48" t="s">
        <v>25</v>
      </c>
      <c r="P6" s="48" t="s">
        <v>26</v>
      </c>
      <c r="Q6" s="48" t="s">
        <v>27</v>
      </c>
      <c r="R6" s="48" t="s">
        <v>34</v>
      </c>
      <c r="S6" s="48" t="s">
        <v>78</v>
      </c>
      <c r="T6" s="48" t="s">
        <v>79</v>
      </c>
    </row>
    <row r="7" spans="1:20" ht="28.5" customHeight="1" x14ac:dyDescent="0.25">
      <c r="A7" s="30" t="s">
        <v>47</v>
      </c>
      <c r="B7" s="25">
        <v>66163</v>
      </c>
      <c r="C7" s="25">
        <v>101214</v>
      </c>
      <c r="D7" s="25">
        <v>83085</v>
      </c>
      <c r="E7" s="25">
        <v>62163</v>
      </c>
      <c r="F7" s="25">
        <v>156175</v>
      </c>
      <c r="G7" s="25">
        <v>102458</v>
      </c>
      <c r="H7" s="25">
        <v>209287</v>
      </c>
      <c r="I7" s="25">
        <v>147711</v>
      </c>
      <c r="J7" s="57">
        <v>-55560</v>
      </c>
      <c r="K7" s="58">
        <v>-21599</v>
      </c>
      <c r="L7" s="31">
        <v>72928</v>
      </c>
      <c r="M7" s="31">
        <v>116269</v>
      </c>
      <c r="N7" s="31">
        <v>292643</v>
      </c>
      <c r="O7" s="31">
        <v>398570</v>
      </c>
      <c r="P7" s="31">
        <v>215716</v>
      </c>
      <c r="Q7" s="31">
        <v>302390</v>
      </c>
      <c r="R7" s="31">
        <v>459989.95299999998</v>
      </c>
      <c r="S7" s="49">
        <v>664407</v>
      </c>
      <c r="T7" s="45">
        <v>727360.82900000003</v>
      </c>
    </row>
    <row r="8" spans="1:20" x14ac:dyDescent="0.25">
      <c r="A8" s="192"/>
      <c r="B8" s="192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20"/>
      <c r="R8" s="20"/>
      <c r="T8" s="20"/>
    </row>
    <row r="9" spans="1:20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9"/>
    </row>
    <row r="23" spans="1:10" ht="12.75" customHeight="1" x14ac:dyDescent="0.25"/>
    <row r="24" spans="1:10" x14ac:dyDescent="0.25">
      <c r="A24" s="2" t="s">
        <v>33</v>
      </c>
      <c r="B24" s="2"/>
      <c r="C24" s="2"/>
      <c r="D24" s="2"/>
      <c r="E24" s="2"/>
      <c r="F24" s="2"/>
      <c r="G24" s="2"/>
      <c r="H24" s="2"/>
      <c r="I24" s="2"/>
      <c r="J24" s="2"/>
    </row>
  </sheetData>
  <mergeCells count="4">
    <mergeCell ref="L2:P2"/>
    <mergeCell ref="A4:S4"/>
    <mergeCell ref="A8:N8"/>
    <mergeCell ref="A5:T5"/>
  </mergeCells>
  <pageMargins left="0.11811023622047245" right="0.11811023622047245" top="0.35433070866141736" bottom="0.35433070866141736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7"/>
  <sheetViews>
    <sheetView workbookViewId="0">
      <selection activeCell="I25" sqref="I25"/>
    </sheetView>
  </sheetViews>
  <sheetFormatPr defaultRowHeight="15" x14ac:dyDescent="0.25"/>
  <cols>
    <col min="1" max="1" width="3.5703125" customWidth="1"/>
    <col min="2" max="2" width="18.85546875" bestFit="1" customWidth="1"/>
    <col min="3" max="3" width="7" bestFit="1" customWidth="1"/>
    <col min="4" max="5" width="7.7109375" bestFit="1" customWidth="1"/>
    <col min="9" max="9" width="11.85546875" customWidth="1"/>
    <col min="10" max="11" width="10.7109375" customWidth="1"/>
  </cols>
  <sheetData>
    <row r="3" spans="1:11" x14ac:dyDescent="0.25">
      <c r="A3" s="256" t="s">
        <v>137</v>
      </c>
      <c r="B3" s="256"/>
    </row>
    <row r="4" spans="1:11" x14ac:dyDescent="0.25">
      <c r="I4" s="256" t="s">
        <v>138</v>
      </c>
    </row>
    <row r="5" spans="1:11" ht="20.100000000000001" customHeight="1" x14ac:dyDescent="0.25">
      <c r="A5" s="213" t="s">
        <v>83</v>
      </c>
      <c r="B5" s="210" t="s">
        <v>41</v>
      </c>
      <c r="C5" s="198" t="s">
        <v>6</v>
      </c>
      <c r="D5" s="198"/>
      <c r="E5" s="198"/>
      <c r="F5" s="210" t="s">
        <v>10</v>
      </c>
      <c r="G5" s="210" t="s">
        <v>4</v>
      </c>
      <c r="H5" s="210" t="s">
        <v>15</v>
      </c>
      <c r="I5" s="210" t="s">
        <v>121</v>
      </c>
      <c r="J5" s="210" t="s">
        <v>114</v>
      </c>
      <c r="K5" s="210" t="s">
        <v>115</v>
      </c>
    </row>
    <row r="6" spans="1:11" ht="15" customHeight="1" x14ac:dyDescent="0.25">
      <c r="A6" s="214"/>
      <c r="B6" s="211"/>
      <c r="C6" s="173" t="s">
        <v>119</v>
      </c>
      <c r="D6" s="173" t="s">
        <v>43</v>
      </c>
      <c r="E6" s="173" t="s">
        <v>44</v>
      </c>
      <c r="F6" s="257"/>
      <c r="G6" s="211"/>
      <c r="H6" s="211"/>
      <c r="I6" s="211"/>
      <c r="J6" s="211"/>
      <c r="K6" s="211"/>
    </row>
    <row r="7" spans="1:11" x14ac:dyDescent="0.25">
      <c r="A7" s="248" t="s">
        <v>32</v>
      </c>
      <c r="B7" s="221" t="s">
        <v>129</v>
      </c>
      <c r="C7" s="166">
        <v>36</v>
      </c>
      <c r="D7" s="167">
        <v>24</v>
      </c>
      <c r="E7" s="218">
        <v>12</v>
      </c>
      <c r="F7" s="252">
        <v>2941433</v>
      </c>
      <c r="G7" s="249">
        <v>585858.12199999997</v>
      </c>
      <c r="H7" s="168">
        <v>64763.364000000001</v>
      </c>
      <c r="I7" s="168">
        <v>521094.75799999997</v>
      </c>
      <c r="J7" s="168">
        <v>5034</v>
      </c>
      <c r="K7" s="170">
        <v>5940.2536419017351</v>
      </c>
    </row>
    <row r="8" spans="1:11" x14ac:dyDescent="0.25">
      <c r="A8" s="241" t="s">
        <v>28</v>
      </c>
      <c r="B8" s="221" t="s">
        <v>128</v>
      </c>
      <c r="C8" s="10">
        <v>8</v>
      </c>
      <c r="D8" s="11">
        <v>5</v>
      </c>
      <c r="E8" s="218">
        <v>3</v>
      </c>
      <c r="F8" s="253">
        <v>884905.48899999994</v>
      </c>
      <c r="G8" s="250">
        <v>188350.40700000001</v>
      </c>
      <c r="H8" s="105">
        <v>4913.4560000000001</v>
      </c>
      <c r="I8" s="105">
        <v>183436.951</v>
      </c>
      <c r="J8" s="105">
        <v>1176</v>
      </c>
      <c r="K8" s="162">
        <v>5825.8132794784578</v>
      </c>
    </row>
    <row r="9" spans="1:11" x14ac:dyDescent="0.25">
      <c r="A9" s="245" t="s">
        <v>29</v>
      </c>
      <c r="B9" s="230" t="s">
        <v>130</v>
      </c>
      <c r="C9" s="10">
        <v>6</v>
      </c>
      <c r="D9" s="11">
        <v>3</v>
      </c>
      <c r="E9" s="218">
        <v>3</v>
      </c>
      <c r="F9" s="253">
        <v>99477.678</v>
      </c>
      <c r="G9" s="250">
        <v>12923.86</v>
      </c>
      <c r="H9" s="105">
        <v>1079.211</v>
      </c>
      <c r="I9" s="105">
        <v>11844.648999999999</v>
      </c>
      <c r="J9" s="105">
        <v>195</v>
      </c>
      <c r="K9" s="162">
        <v>5045.2290598290592</v>
      </c>
    </row>
    <row r="10" spans="1:11" x14ac:dyDescent="0.25">
      <c r="A10" s="240" t="s">
        <v>30</v>
      </c>
      <c r="B10" s="221" t="s">
        <v>126</v>
      </c>
      <c r="C10" s="10">
        <v>9</v>
      </c>
      <c r="D10" s="11">
        <v>5</v>
      </c>
      <c r="E10" s="218">
        <v>4</v>
      </c>
      <c r="F10" s="253">
        <v>95734.274000000005</v>
      </c>
      <c r="G10" s="250">
        <v>6527.6040000000003</v>
      </c>
      <c r="H10" s="105">
        <v>833.34500000000003</v>
      </c>
      <c r="I10" s="105">
        <v>5694.259</v>
      </c>
      <c r="J10" s="105">
        <v>184</v>
      </c>
      <c r="K10" s="162">
        <v>5566.1213768115949</v>
      </c>
    </row>
    <row r="11" spans="1:11" x14ac:dyDescent="0.25">
      <c r="A11" s="242" t="s">
        <v>31</v>
      </c>
      <c r="B11" s="221" t="s">
        <v>125</v>
      </c>
      <c r="C11" s="10">
        <v>3</v>
      </c>
      <c r="D11" s="11">
        <v>2</v>
      </c>
      <c r="E11" s="218">
        <v>1</v>
      </c>
      <c r="F11" s="253">
        <v>27596.786</v>
      </c>
      <c r="G11" s="250">
        <v>375.26400000000001</v>
      </c>
      <c r="H11" s="105">
        <v>3.0870000000000002</v>
      </c>
      <c r="I11" s="105">
        <v>372.17700000000002</v>
      </c>
      <c r="J11" s="105">
        <v>100</v>
      </c>
      <c r="K11" s="162">
        <v>4761.1208333333334</v>
      </c>
    </row>
    <row r="12" spans="1:11" x14ac:dyDescent="0.25">
      <c r="A12" s="243" t="s">
        <v>62</v>
      </c>
      <c r="B12" s="221" t="s">
        <v>127</v>
      </c>
      <c r="C12" s="10">
        <v>2</v>
      </c>
      <c r="D12" s="11">
        <v>2</v>
      </c>
      <c r="E12" s="218">
        <v>0</v>
      </c>
      <c r="F12" s="253">
        <v>19328.206999999999</v>
      </c>
      <c r="G12" s="250">
        <v>2951.6239999999998</v>
      </c>
      <c r="H12" s="105">
        <v>0</v>
      </c>
      <c r="I12" s="105">
        <v>2951.6239999999998</v>
      </c>
      <c r="J12" s="105">
        <v>13</v>
      </c>
      <c r="K12" s="162">
        <v>10127.025641025641</v>
      </c>
    </row>
    <row r="13" spans="1:11" x14ac:dyDescent="0.25">
      <c r="A13" s="240" t="s">
        <v>63</v>
      </c>
      <c r="B13" s="221" t="s">
        <v>131</v>
      </c>
      <c r="C13" s="10">
        <v>1</v>
      </c>
      <c r="D13" s="11">
        <v>1</v>
      </c>
      <c r="E13" s="218">
        <v>0</v>
      </c>
      <c r="F13" s="253">
        <v>16108.956</v>
      </c>
      <c r="G13" s="250">
        <v>2038.0440000000001</v>
      </c>
      <c r="H13" s="105">
        <v>0</v>
      </c>
      <c r="I13" s="110">
        <v>2038.0440000000001</v>
      </c>
      <c r="J13" s="105">
        <v>37</v>
      </c>
      <c r="K13" s="162">
        <v>6154.3490990990986</v>
      </c>
    </row>
    <row r="14" spans="1:11" x14ac:dyDescent="0.25">
      <c r="A14" s="242" t="s">
        <v>64</v>
      </c>
      <c r="B14" s="231" t="s">
        <v>123</v>
      </c>
      <c r="C14" s="10">
        <v>1</v>
      </c>
      <c r="D14" s="11">
        <v>1</v>
      </c>
      <c r="E14" s="218">
        <v>0</v>
      </c>
      <c r="F14" s="253">
        <v>635.93200000000002</v>
      </c>
      <c r="G14" s="250">
        <v>0.85899999999999999</v>
      </c>
      <c r="H14" s="105">
        <v>0</v>
      </c>
      <c r="I14" s="105">
        <v>0.85899999999999999</v>
      </c>
      <c r="J14" s="105">
        <v>2</v>
      </c>
      <c r="K14" s="162">
        <v>2918</v>
      </c>
    </row>
    <row r="15" spans="1:11" x14ac:dyDescent="0.25">
      <c r="A15" s="240" t="s">
        <v>65</v>
      </c>
      <c r="B15" s="220" t="s">
        <v>122</v>
      </c>
      <c r="C15" s="166">
        <v>1</v>
      </c>
      <c r="D15" s="167">
        <v>1</v>
      </c>
      <c r="E15" s="218">
        <v>0</v>
      </c>
      <c r="F15" s="254">
        <v>309.82400000000001</v>
      </c>
      <c r="G15" s="249">
        <v>33.308999999999997</v>
      </c>
      <c r="H15" s="168">
        <v>0</v>
      </c>
      <c r="I15" s="169">
        <v>33.308999999999997</v>
      </c>
      <c r="J15" s="168">
        <v>5</v>
      </c>
      <c r="K15" s="170">
        <v>2923.9166666666665</v>
      </c>
    </row>
    <row r="16" spans="1:11" x14ac:dyDescent="0.25">
      <c r="A16" s="240" t="s">
        <v>66</v>
      </c>
      <c r="B16" s="221" t="s">
        <v>132</v>
      </c>
      <c r="C16" s="10">
        <v>1</v>
      </c>
      <c r="D16" s="11">
        <v>0</v>
      </c>
      <c r="E16" s="218">
        <v>1</v>
      </c>
      <c r="F16" s="253">
        <v>120.512</v>
      </c>
      <c r="G16" s="250">
        <v>0</v>
      </c>
      <c r="H16" s="105">
        <v>115.873</v>
      </c>
      <c r="I16" s="161">
        <v>-115.873</v>
      </c>
      <c r="J16" s="105">
        <v>1</v>
      </c>
      <c r="K16" s="162">
        <v>4341.166666666667</v>
      </c>
    </row>
    <row r="17" spans="1:11" x14ac:dyDescent="0.25">
      <c r="A17" s="244" t="s">
        <v>135</v>
      </c>
      <c r="B17" s="229" t="s">
        <v>124</v>
      </c>
      <c r="C17" s="11">
        <v>1</v>
      </c>
      <c r="D17" s="11">
        <v>0</v>
      </c>
      <c r="E17" s="218">
        <v>1</v>
      </c>
      <c r="F17" s="254">
        <v>0</v>
      </c>
      <c r="G17" s="251">
        <v>0</v>
      </c>
      <c r="H17" s="236">
        <v>1.3859999999999999</v>
      </c>
      <c r="I17" s="237">
        <v>-1.3859999999999999</v>
      </c>
      <c r="J17" s="236">
        <v>0</v>
      </c>
      <c r="K17" s="239" t="s">
        <v>7</v>
      </c>
    </row>
    <row r="18" spans="1:11" x14ac:dyDescent="0.25">
      <c r="A18" s="246" t="s">
        <v>134</v>
      </c>
      <c r="B18" s="247"/>
      <c r="C18" s="232">
        <v>70</v>
      </c>
      <c r="D18" s="222">
        <v>45</v>
      </c>
      <c r="E18" s="233">
        <v>25</v>
      </c>
      <c r="F18" s="234">
        <f>SUM(F5:F15)</f>
        <v>4085530.1459999997</v>
      </c>
      <c r="G18" s="235">
        <v>799070.55099999998</v>
      </c>
      <c r="H18" s="235">
        <v>71709.722000000009</v>
      </c>
      <c r="I18" s="235">
        <v>727360.82900000003</v>
      </c>
      <c r="J18" s="235">
        <v>6749</v>
      </c>
      <c r="K18" s="238">
        <v>5872</v>
      </c>
    </row>
    <row r="27" spans="1:11" x14ac:dyDescent="0.25">
      <c r="K27" s="255"/>
    </row>
  </sheetData>
  <sortState ref="A3:K17">
    <sortCondition descending="1" ref="F1"/>
  </sortState>
  <mergeCells count="10">
    <mergeCell ref="J5:J6"/>
    <mergeCell ref="K5:K6"/>
    <mergeCell ref="A18:B18"/>
    <mergeCell ref="A5:A6"/>
    <mergeCell ref="B5:B6"/>
    <mergeCell ref="F5:F6"/>
    <mergeCell ref="G5:G6"/>
    <mergeCell ref="H5:H6"/>
    <mergeCell ref="I5:I6"/>
    <mergeCell ref="C5:E5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W39"/>
  <sheetViews>
    <sheetView workbookViewId="0">
      <selection activeCell="H24" sqref="H24"/>
    </sheetView>
  </sheetViews>
  <sheetFormatPr defaultColWidth="9.140625" defaultRowHeight="15" x14ac:dyDescent="0.25"/>
  <cols>
    <col min="1" max="1" width="4.85546875" style="1" customWidth="1"/>
    <col min="2" max="2" width="19.42578125" style="1" customWidth="1"/>
    <col min="3" max="3" width="4.7109375" style="1" customWidth="1"/>
    <col min="4" max="5" width="7.7109375" style="1" bestFit="1" customWidth="1"/>
    <col min="6" max="7" width="9.7109375" style="1" customWidth="1"/>
    <col min="8" max="8" width="6.7109375" style="1" customWidth="1"/>
    <col min="9" max="10" width="8.7109375" style="1" customWidth="1"/>
    <col min="11" max="11" width="6.7109375" style="1" customWidth="1"/>
    <col min="12" max="13" width="7.7109375" style="1" customWidth="1"/>
    <col min="14" max="14" width="6.7109375" style="1" customWidth="1"/>
    <col min="15" max="16" width="8.7109375" style="1" customWidth="1"/>
    <col min="17" max="23" width="6.7109375" style="1" customWidth="1"/>
    <col min="24" max="29" width="9.140625" style="1"/>
    <col min="30" max="31" width="11.140625" style="1" bestFit="1" customWidth="1"/>
    <col min="32" max="16384" width="9.140625" style="1"/>
  </cols>
  <sheetData>
    <row r="2" spans="1:23" x14ac:dyDescent="0.25">
      <c r="F2" s="215"/>
    </row>
    <row r="3" spans="1:23" s="104" customFormat="1" ht="12.75" x14ac:dyDescent="0.2">
      <c r="A3" s="126" t="s">
        <v>136</v>
      </c>
      <c r="B3" s="89"/>
      <c r="C3" s="89"/>
      <c r="D3" s="89"/>
      <c r="E3" s="89"/>
    </row>
    <row r="4" spans="1:23" s="77" customFormat="1" x14ac:dyDescent="0.25">
      <c r="A4" s="55" t="s">
        <v>38</v>
      </c>
      <c r="B4" s="159"/>
      <c r="C4" s="103"/>
      <c r="D4" s="103"/>
      <c r="E4" s="103"/>
    </row>
    <row r="5" spans="1:23" s="77" customFormat="1" x14ac:dyDescent="0.25">
      <c r="A5" s="55" t="s">
        <v>75</v>
      </c>
      <c r="B5" s="159"/>
      <c r="C5" s="103"/>
      <c r="D5" s="103"/>
      <c r="E5" s="103"/>
    </row>
    <row r="6" spans="1:23" s="102" customFormat="1" x14ac:dyDescent="0.25">
      <c r="A6" s="178" t="s">
        <v>110</v>
      </c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</row>
    <row r="7" spans="1:23" ht="24" customHeight="1" x14ac:dyDescent="0.25">
      <c r="A7" s="196" t="s">
        <v>39</v>
      </c>
      <c r="B7" s="197"/>
      <c r="C7" s="176" t="s">
        <v>6</v>
      </c>
      <c r="D7" s="176"/>
      <c r="E7" s="176"/>
      <c r="F7" s="176" t="s">
        <v>10</v>
      </c>
      <c r="G7" s="176"/>
      <c r="H7" s="176"/>
      <c r="I7" s="176" t="s">
        <v>4</v>
      </c>
      <c r="J7" s="176"/>
      <c r="K7" s="176"/>
      <c r="L7" s="176" t="s">
        <v>15</v>
      </c>
      <c r="M7" s="176"/>
      <c r="N7" s="176"/>
      <c r="O7" s="176" t="s">
        <v>16</v>
      </c>
      <c r="P7" s="176"/>
      <c r="Q7" s="176"/>
      <c r="R7" s="176" t="s">
        <v>114</v>
      </c>
      <c r="S7" s="176"/>
      <c r="T7" s="176"/>
      <c r="U7" s="176" t="s">
        <v>115</v>
      </c>
      <c r="V7" s="176"/>
      <c r="W7" s="177"/>
    </row>
    <row r="8" spans="1:23" x14ac:dyDescent="0.25">
      <c r="A8" s="113" t="s">
        <v>40</v>
      </c>
      <c r="B8" s="6" t="s">
        <v>41</v>
      </c>
      <c r="C8" s="7" t="s">
        <v>42</v>
      </c>
      <c r="D8" s="7" t="s">
        <v>43</v>
      </c>
      <c r="E8" s="7" t="s">
        <v>44</v>
      </c>
      <c r="F8" s="7">
        <v>2018</v>
      </c>
      <c r="G8" s="7">
        <v>2019</v>
      </c>
      <c r="H8" s="7" t="s">
        <v>5</v>
      </c>
      <c r="I8" s="7">
        <v>2018</v>
      </c>
      <c r="J8" s="7">
        <v>2019</v>
      </c>
      <c r="K8" s="8" t="s">
        <v>5</v>
      </c>
      <c r="L8" s="7">
        <v>2018</v>
      </c>
      <c r="M8" s="7">
        <v>2019</v>
      </c>
      <c r="N8" s="7" t="s">
        <v>5</v>
      </c>
      <c r="O8" s="7">
        <v>2018</v>
      </c>
      <c r="P8" s="7">
        <v>2019</v>
      </c>
      <c r="Q8" s="8" t="s">
        <v>5</v>
      </c>
      <c r="R8" s="7">
        <v>2018</v>
      </c>
      <c r="S8" s="7">
        <v>2019</v>
      </c>
      <c r="T8" s="9" t="s">
        <v>5</v>
      </c>
      <c r="U8" s="7">
        <v>2018</v>
      </c>
      <c r="V8" s="7">
        <v>2019</v>
      </c>
      <c r="W8" s="114" t="s">
        <v>5</v>
      </c>
    </row>
    <row r="9" spans="1:23" x14ac:dyDescent="0.25">
      <c r="A9" s="115">
        <v>1</v>
      </c>
      <c r="B9" s="212" t="s">
        <v>122</v>
      </c>
      <c r="C9" s="11">
        <v>1</v>
      </c>
      <c r="D9" s="11">
        <v>1</v>
      </c>
      <c r="E9" s="11">
        <v>0</v>
      </c>
      <c r="F9" s="217">
        <v>238.30099999999999</v>
      </c>
      <c r="G9" s="12">
        <v>309.82400000000001</v>
      </c>
      <c r="H9" s="13">
        <v>130.01372214132547</v>
      </c>
      <c r="I9" s="107">
        <v>0</v>
      </c>
      <c r="J9" s="107">
        <v>33.308999999999997</v>
      </c>
      <c r="K9" s="108" t="s">
        <v>7</v>
      </c>
      <c r="L9" s="105">
        <v>2.6150000000000002</v>
      </c>
      <c r="M9" s="105">
        <v>0</v>
      </c>
      <c r="N9" s="106" t="s">
        <v>7</v>
      </c>
      <c r="O9" s="160">
        <v>-2.6150000000000002</v>
      </c>
      <c r="P9" s="109">
        <v>33.308999999999997</v>
      </c>
      <c r="Q9" s="108" t="s">
        <v>7</v>
      </c>
      <c r="R9" s="105">
        <v>5</v>
      </c>
      <c r="S9" s="105">
        <v>5</v>
      </c>
      <c r="T9" s="106">
        <v>100</v>
      </c>
      <c r="U9" s="107">
        <v>2533.1666666666665</v>
      </c>
      <c r="V9" s="107">
        <v>2923.9166666666665</v>
      </c>
      <c r="W9" s="116">
        <v>115.42535693137705</v>
      </c>
    </row>
    <row r="10" spans="1:23" x14ac:dyDescent="0.25">
      <c r="A10" s="115">
        <v>3</v>
      </c>
      <c r="B10" s="212" t="s">
        <v>123</v>
      </c>
      <c r="C10" s="11">
        <v>1</v>
      </c>
      <c r="D10" s="11">
        <v>1</v>
      </c>
      <c r="E10" s="11">
        <v>0</v>
      </c>
      <c r="F10" s="217">
        <v>490.89400000000001</v>
      </c>
      <c r="G10" s="12">
        <v>635.93200000000002</v>
      </c>
      <c r="H10" s="13">
        <v>129.54568603405215</v>
      </c>
      <c r="I10" s="105">
        <v>0.93700000000000006</v>
      </c>
      <c r="J10" s="105">
        <v>0.85899999999999999</v>
      </c>
      <c r="K10" s="106">
        <v>91.675560298826042</v>
      </c>
      <c r="L10" s="105">
        <v>0</v>
      </c>
      <c r="M10" s="105">
        <v>0</v>
      </c>
      <c r="N10" s="106" t="s">
        <v>7</v>
      </c>
      <c r="O10" s="105">
        <v>0.93700000000000006</v>
      </c>
      <c r="P10" s="105">
        <v>0.85899999999999999</v>
      </c>
      <c r="Q10" s="106">
        <v>91.675560298826042</v>
      </c>
      <c r="R10" s="105">
        <v>1</v>
      </c>
      <c r="S10" s="105">
        <v>2</v>
      </c>
      <c r="T10" s="106">
        <v>200</v>
      </c>
      <c r="U10" s="105">
        <v>2776.75</v>
      </c>
      <c r="V10" s="105">
        <v>2918</v>
      </c>
      <c r="W10" s="117">
        <v>105.08688214639417</v>
      </c>
    </row>
    <row r="11" spans="1:23" x14ac:dyDescent="0.25">
      <c r="A11" s="115">
        <v>4</v>
      </c>
      <c r="B11" s="212" t="s">
        <v>124</v>
      </c>
      <c r="C11" s="11">
        <v>1</v>
      </c>
      <c r="D11" s="11">
        <v>0</v>
      </c>
      <c r="E11" s="11">
        <v>1</v>
      </c>
      <c r="F11" s="217">
        <v>1E-3</v>
      </c>
      <c r="G11" s="12">
        <v>0</v>
      </c>
      <c r="H11" s="13">
        <v>0</v>
      </c>
      <c r="I11" s="105">
        <v>0</v>
      </c>
      <c r="J11" s="105">
        <v>0</v>
      </c>
      <c r="K11" s="106" t="s">
        <v>7</v>
      </c>
      <c r="L11" s="105">
        <v>1.083</v>
      </c>
      <c r="M11" s="105">
        <v>1.3859999999999999</v>
      </c>
      <c r="N11" s="106">
        <v>127.97783933518005</v>
      </c>
      <c r="O11" s="161">
        <v>-1.083</v>
      </c>
      <c r="P11" s="161">
        <v>-1.3859999999999999</v>
      </c>
      <c r="Q11" s="106">
        <v>127.97783933518005</v>
      </c>
      <c r="R11" s="105">
        <v>0</v>
      </c>
      <c r="S11" s="105">
        <v>0</v>
      </c>
      <c r="T11" s="106" t="s">
        <v>7</v>
      </c>
      <c r="U11" s="105" t="s">
        <v>7</v>
      </c>
      <c r="V11" s="105" t="s">
        <v>7</v>
      </c>
      <c r="W11" s="117" t="s">
        <v>7</v>
      </c>
    </row>
    <row r="12" spans="1:23" x14ac:dyDescent="0.25">
      <c r="A12" s="115">
        <v>6</v>
      </c>
      <c r="B12" s="212" t="s">
        <v>125</v>
      </c>
      <c r="C12" s="11">
        <v>3</v>
      </c>
      <c r="D12" s="11">
        <v>2</v>
      </c>
      <c r="E12" s="11">
        <v>1</v>
      </c>
      <c r="F12" s="217">
        <v>26416.544000000002</v>
      </c>
      <c r="G12" s="12">
        <v>27596.786</v>
      </c>
      <c r="H12" s="13">
        <v>104.4678138063783</v>
      </c>
      <c r="I12" s="105">
        <v>480.43799999999999</v>
      </c>
      <c r="J12" s="105">
        <v>375.26400000000001</v>
      </c>
      <c r="K12" s="106">
        <v>78.108725787718697</v>
      </c>
      <c r="L12" s="105">
        <v>3.24</v>
      </c>
      <c r="M12" s="105">
        <v>3.0870000000000002</v>
      </c>
      <c r="N12" s="106">
        <v>95.277777777777771</v>
      </c>
      <c r="O12" s="105">
        <v>477.19799999999998</v>
      </c>
      <c r="P12" s="105">
        <v>372.17700000000002</v>
      </c>
      <c r="Q12" s="106">
        <v>77.992154200143332</v>
      </c>
      <c r="R12" s="105">
        <v>99</v>
      </c>
      <c r="S12" s="105">
        <v>100</v>
      </c>
      <c r="T12" s="106">
        <v>101.01010101010101</v>
      </c>
      <c r="U12" s="105">
        <v>4369.166666666667</v>
      </c>
      <c r="V12" s="105">
        <v>4761.1208333333334</v>
      </c>
      <c r="W12" s="117">
        <v>108.97091359908448</v>
      </c>
    </row>
    <row r="13" spans="1:23" x14ac:dyDescent="0.25">
      <c r="A13" s="115">
        <v>8</v>
      </c>
      <c r="B13" s="212" t="s">
        <v>126</v>
      </c>
      <c r="C13" s="11">
        <v>9</v>
      </c>
      <c r="D13" s="11">
        <v>5</v>
      </c>
      <c r="E13" s="11">
        <v>4</v>
      </c>
      <c r="F13" s="217">
        <v>80681.649999999994</v>
      </c>
      <c r="G13" s="12">
        <v>95734.274000000005</v>
      </c>
      <c r="H13" s="13">
        <v>118.65681229870732</v>
      </c>
      <c r="I13" s="105">
        <v>8412.768</v>
      </c>
      <c r="J13" s="105">
        <v>6527.6040000000003</v>
      </c>
      <c r="K13" s="106">
        <v>77.591632147706918</v>
      </c>
      <c r="L13" s="105">
        <v>375.755</v>
      </c>
      <c r="M13" s="105">
        <v>833.34500000000003</v>
      </c>
      <c r="N13" s="106">
        <v>221.77881864512781</v>
      </c>
      <c r="O13" s="105">
        <v>8037.0129999999999</v>
      </c>
      <c r="P13" s="105">
        <v>5694.259</v>
      </c>
      <c r="Q13" s="106">
        <v>70.850439087257911</v>
      </c>
      <c r="R13" s="105">
        <v>138</v>
      </c>
      <c r="S13" s="105">
        <v>184</v>
      </c>
      <c r="T13" s="106">
        <v>133.33333333333331</v>
      </c>
      <c r="U13" s="105">
        <v>5804.3508454106277</v>
      </c>
      <c r="V13" s="105">
        <v>5566.1213768115949</v>
      </c>
      <c r="W13" s="117">
        <v>95.895674211571901</v>
      </c>
    </row>
    <row r="14" spans="1:23" x14ac:dyDescent="0.25">
      <c r="A14" s="115">
        <v>13</v>
      </c>
      <c r="B14" s="212" t="s">
        <v>132</v>
      </c>
      <c r="C14" s="11">
        <v>1</v>
      </c>
      <c r="D14" s="11">
        <v>0</v>
      </c>
      <c r="E14" s="11">
        <v>1</v>
      </c>
      <c r="F14" s="217">
        <v>170.01</v>
      </c>
      <c r="G14" s="12">
        <v>120.512</v>
      </c>
      <c r="H14" s="13">
        <v>70.885242044585624</v>
      </c>
      <c r="I14" s="105">
        <v>0</v>
      </c>
      <c r="J14" s="105">
        <v>0</v>
      </c>
      <c r="K14" s="106" t="s">
        <v>7</v>
      </c>
      <c r="L14" s="105">
        <v>120.919</v>
      </c>
      <c r="M14" s="105">
        <v>115.873</v>
      </c>
      <c r="N14" s="106">
        <v>95.82695854249539</v>
      </c>
      <c r="O14" s="161">
        <v>-120.919</v>
      </c>
      <c r="P14" s="161">
        <v>-115.873</v>
      </c>
      <c r="Q14" s="106">
        <v>95.82695854249539</v>
      </c>
      <c r="R14" s="105">
        <v>0</v>
      </c>
      <c r="S14" s="105">
        <v>1</v>
      </c>
      <c r="T14" s="106" t="s">
        <v>7</v>
      </c>
      <c r="U14" s="105" t="s">
        <v>7</v>
      </c>
      <c r="V14" s="105">
        <v>4341.166666666667</v>
      </c>
      <c r="W14" s="117" t="s">
        <v>7</v>
      </c>
    </row>
    <row r="15" spans="1:23" x14ac:dyDescent="0.25">
      <c r="A15" s="115">
        <v>14</v>
      </c>
      <c r="B15" s="212" t="s">
        <v>131</v>
      </c>
      <c r="C15" s="11">
        <v>1</v>
      </c>
      <c r="D15" s="11">
        <v>1</v>
      </c>
      <c r="E15" s="11">
        <v>0</v>
      </c>
      <c r="F15" s="217">
        <v>20331.245999999999</v>
      </c>
      <c r="G15" s="12">
        <v>16108.956</v>
      </c>
      <c r="H15" s="13">
        <v>79.232507441993477</v>
      </c>
      <c r="I15" s="105">
        <v>5843.3220000000001</v>
      </c>
      <c r="J15" s="105">
        <v>2038.0440000000001</v>
      </c>
      <c r="K15" s="106">
        <v>34.878173751164148</v>
      </c>
      <c r="L15" s="105">
        <v>0</v>
      </c>
      <c r="M15" s="105">
        <v>0</v>
      </c>
      <c r="N15" s="106" t="s">
        <v>7</v>
      </c>
      <c r="O15" s="110">
        <v>5843.3220000000001</v>
      </c>
      <c r="P15" s="110">
        <v>2038.0440000000001</v>
      </c>
      <c r="Q15" s="106">
        <v>34.878173751164148</v>
      </c>
      <c r="R15" s="105">
        <v>37</v>
      </c>
      <c r="S15" s="105">
        <v>37</v>
      </c>
      <c r="T15" s="106">
        <v>100</v>
      </c>
      <c r="U15" s="105">
        <v>5179.9932432432433</v>
      </c>
      <c r="V15" s="105">
        <v>6154.3490990990986</v>
      </c>
      <c r="W15" s="117">
        <v>118.80998314286992</v>
      </c>
    </row>
    <row r="16" spans="1:23" x14ac:dyDescent="0.25">
      <c r="A16" s="115">
        <v>16</v>
      </c>
      <c r="B16" s="212" t="s">
        <v>127</v>
      </c>
      <c r="C16" s="11">
        <v>2</v>
      </c>
      <c r="D16" s="11">
        <v>2</v>
      </c>
      <c r="E16" s="11">
        <v>0</v>
      </c>
      <c r="F16" s="217">
        <v>15393.504000000001</v>
      </c>
      <c r="G16" s="12">
        <v>19328.206999999999</v>
      </c>
      <c r="H16" s="13">
        <v>125.56080149133038</v>
      </c>
      <c r="I16" s="105">
        <v>209.779</v>
      </c>
      <c r="J16" s="105">
        <v>2951.6239999999998</v>
      </c>
      <c r="K16" s="106" t="s">
        <v>7</v>
      </c>
      <c r="L16" s="105">
        <v>376.46699999999998</v>
      </c>
      <c r="M16" s="105">
        <v>0</v>
      </c>
      <c r="N16" s="106" t="s">
        <v>7</v>
      </c>
      <c r="O16" s="161">
        <v>-166.68799999999999</v>
      </c>
      <c r="P16" s="105">
        <v>2951.6239999999998</v>
      </c>
      <c r="Q16" s="106" t="s">
        <v>7</v>
      </c>
      <c r="R16" s="105">
        <v>12</v>
      </c>
      <c r="S16" s="105">
        <v>13</v>
      </c>
      <c r="T16" s="106">
        <v>108.33333333333333</v>
      </c>
      <c r="U16" s="105">
        <v>10121.708333333334</v>
      </c>
      <c r="V16" s="105">
        <v>10127.025641025641</v>
      </c>
      <c r="W16" s="117">
        <v>100.05253369803984</v>
      </c>
    </row>
    <row r="17" spans="1:23" x14ac:dyDescent="0.25">
      <c r="A17" s="115">
        <v>17</v>
      </c>
      <c r="B17" s="212" t="s">
        <v>128</v>
      </c>
      <c r="C17" s="11">
        <v>8</v>
      </c>
      <c r="D17" s="11">
        <v>5</v>
      </c>
      <c r="E17" s="11">
        <v>3</v>
      </c>
      <c r="F17" s="217">
        <v>699684.00399999996</v>
      </c>
      <c r="G17" s="12">
        <v>884905.48899999994</v>
      </c>
      <c r="H17" s="13">
        <v>126.47216228198923</v>
      </c>
      <c r="I17" s="105">
        <v>293858.391</v>
      </c>
      <c r="J17" s="105">
        <v>188350.40700000001</v>
      </c>
      <c r="K17" s="106">
        <v>64.09563679942697</v>
      </c>
      <c r="L17" s="105">
        <v>1064.77</v>
      </c>
      <c r="M17" s="105">
        <v>4913.4560000000001</v>
      </c>
      <c r="N17" s="106">
        <v>461.45702827840756</v>
      </c>
      <c r="O17" s="105">
        <v>292793.62099999998</v>
      </c>
      <c r="P17" s="105">
        <v>183436.951</v>
      </c>
      <c r="Q17" s="106">
        <v>62.650596817476433</v>
      </c>
      <c r="R17" s="105">
        <v>1101</v>
      </c>
      <c r="S17" s="105">
        <v>1176</v>
      </c>
      <c r="T17" s="106">
        <v>106.81198910081744</v>
      </c>
      <c r="U17" s="105">
        <v>5114.0266424462616</v>
      </c>
      <c r="V17" s="105">
        <v>5825.8132794784578</v>
      </c>
      <c r="W17" s="117">
        <v>113.91832086138132</v>
      </c>
    </row>
    <row r="18" spans="1:23" x14ac:dyDescent="0.25">
      <c r="A18" s="115">
        <v>18</v>
      </c>
      <c r="B18" s="216" t="s">
        <v>130</v>
      </c>
      <c r="C18" s="11">
        <v>6</v>
      </c>
      <c r="D18" s="11">
        <v>3</v>
      </c>
      <c r="E18" s="11">
        <v>3</v>
      </c>
      <c r="F18" s="217">
        <v>94737.972999999998</v>
      </c>
      <c r="G18" s="12">
        <v>99477.678</v>
      </c>
      <c r="H18" s="13">
        <v>105.00296222297263</v>
      </c>
      <c r="I18" s="105">
        <v>12622.484</v>
      </c>
      <c r="J18" s="105">
        <v>12923.86</v>
      </c>
      <c r="K18" s="106">
        <v>102.38761245409383</v>
      </c>
      <c r="L18" s="105">
        <v>16211.071</v>
      </c>
      <c r="M18" s="105">
        <v>1079.211</v>
      </c>
      <c r="N18" s="106">
        <v>6.6572467667312045</v>
      </c>
      <c r="O18" s="161">
        <v>-3588.587</v>
      </c>
      <c r="P18" s="105">
        <v>11844.648999999999</v>
      </c>
      <c r="Q18" s="106" t="s">
        <v>7</v>
      </c>
      <c r="R18" s="105">
        <v>187</v>
      </c>
      <c r="S18" s="105">
        <v>195</v>
      </c>
      <c r="T18" s="106">
        <v>104.27807486631015</v>
      </c>
      <c r="U18" s="105">
        <v>4783.7152406417108</v>
      </c>
      <c r="V18" s="105">
        <v>5045.2290598290592</v>
      </c>
      <c r="W18" s="117">
        <v>105.46675138531589</v>
      </c>
    </row>
    <row r="19" spans="1:23" x14ac:dyDescent="0.25">
      <c r="A19" s="115">
        <v>20</v>
      </c>
      <c r="B19" s="212" t="s">
        <v>133</v>
      </c>
      <c r="C19" s="11">
        <v>1</v>
      </c>
      <c r="D19" s="11">
        <v>1</v>
      </c>
      <c r="E19" s="11">
        <v>0</v>
      </c>
      <c r="F19" s="217">
        <v>229.06200000000001</v>
      </c>
      <c r="G19" s="12">
        <v>223.03</v>
      </c>
      <c r="H19" s="13">
        <v>97.366651823523767</v>
      </c>
      <c r="I19" s="105">
        <v>14.108000000000001</v>
      </c>
      <c r="J19" s="105">
        <v>11.458</v>
      </c>
      <c r="K19" s="106">
        <v>81.216331159625739</v>
      </c>
      <c r="L19" s="105">
        <v>0</v>
      </c>
      <c r="M19" s="105">
        <v>0</v>
      </c>
      <c r="N19" s="106" t="s">
        <v>7</v>
      </c>
      <c r="O19" s="105">
        <v>14.108000000000001</v>
      </c>
      <c r="P19" s="105">
        <v>11.458</v>
      </c>
      <c r="Q19" s="106">
        <v>81.216331159625739</v>
      </c>
      <c r="R19" s="105">
        <v>2</v>
      </c>
      <c r="S19" s="105">
        <v>2</v>
      </c>
      <c r="T19" s="106">
        <v>100</v>
      </c>
      <c r="U19" s="105">
        <v>3593.0416666666665</v>
      </c>
      <c r="V19" s="105">
        <v>3863.9166666666665</v>
      </c>
      <c r="W19" s="117">
        <v>107.53887722797538</v>
      </c>
    </row>
    <row r="20" spans="1:23" x14ac:dyDescent="0.25">
      <c r="A20" s="115">
        <v>21</v>
      </c>
      <c r="B20" s="212" t="s">
        <v>129</v>
      </c>
      <c r="C20" s="11">
        <v>36</v>
      </c>
      <c r="D20" s="11">
        <v>24</v>
      </c>
      <c r="E20" s="11">
        <v>12</v>
      </c>
      <c r="F20" s="227">
        <v>2556861</v>
      </c>
      <c r="G20" s="228">
        <v>2941433</v>
      </c>
      <c r="H20" s="13">
        <v>115.04081234415989</v>
      </c>
      <c r="I20" s="111">
        <v>485223.46100000001</v>
      </c>
      <c r="J20" s="111">
        <v>585858.12199999997</v>
      </c>
      <c r="K20" s="112">
        <v>120.73985886679952</v>
      </c>
      <c r="L20" s="105">
        <v>123810.575</v>
      </c>
      <c r="M20" s="105">
        <v>64763.364000000001</v>
      </c>
      <c r="N20" s="106">
        <v>52.308426804414729</v>
      </c>
      <c r="O20" s="111">
        <v>361412.886</v>
      </c>
      <c r="P20" s="111">
        <v>521094.75799999997</v>
      </c>
      <c r="Q20" s="112">
        <v>144.18267255694917</v>
      </c>
      <c r="R20" s="105">
        <v>4892</v>
      </c>
      <c r="S20" s="105">
        <v>5034</v>
      </c>
      <c r="T20" s="106">
        <v>102.90269828291088</v>
      </c>
      <c r="U20" s="111">
        <v>5598.2156241482699</v>
      </c>
      <c r="V20" s="111">
        <v>5940.2536419017351</v>
      </c>
      <c r="W20" s="118">
        <v>106.10976855335943</v>
      </c>
    </row>
    <row r="21" spans="1:23" x14ac:dyDescent="0.25">
      <c r="A21" s="226"/>
      <c r="B21" s="225" t="s">
        <v>134</v>
      </c>
      <c r="C21" s="119">
        <v>70</v>
      </c>
      <c r="D21" s="119">
        <v>45</v>
      </c>
      <c r="E21" s="119">
        <v>25</v>
      </c>
      <c r="F21" s="120">
        <f>SUM(F9:F20)</f>
        <v>3495234.1890000002</v>
      </c>
      <c r="G21" s="119">
        <f>SUM(G9:G20)</f>
        <v>4085873.6880000001</v>
      </c>
      <c r="H21" s="121">
        <f>G21/F21*100</f>
        <v>116.8984241702266</v>
      </c>
      <c r="I21" s="120">
        <f>SUM(I9:I20)</f>
        <v>806665.68800000008</v>
      </c>
      <c r="J21" s="120">
        <f>SUM(J9:J20)</f>
        <v>799070.55099999998</v>
      </c>
      <c r="K21" s="122">
        <f>J21/I21*100</f>
        <v>99.058452948602408</v>
      </c>
      <c r="L21" s="119">
        <f>SUM(L9:L20)</f>
        <v>141966.495</v>
      </c>
      <c r="M21" s="119">
        <f>SUM(M9:M20)</f>
        <v>71709.722000000009</v>
      </c>
      <c r="N21" s="121">
        <f>M21/L21*100</f>
        <v>50.51172250184807</v>
      </c>
      <c r="O21" s="119">
        <f>SUM(O9:O20)</f>
        <v>664699.19299999997</v>
      </c>
      <c r="P21" s="120">
        <f>SUM(P9:P20)</f>
        <v>727360.82900000003</v>
      </c>
      <c r="Q21" s="122">
        <f>P21/O21*100</f>
        <v>109.42706665810562</v>
      </c>
      <c r="R21" s="119">
        <f>SUM(R9:R20)</f>
        <v>6474</v>
      </c>
      <c r="S21" s="119">
        <f>SUM(S9:S20)</f>
        <v>6749</v>
      </c>
      <c r="T21" s="121">
        <f>S21/R21*100</f>
        <v>104.24776027185665</v>
      </c>
      <c r="U21" s="123">
        <v>5481</v>
      </c>
      <c r="V21" s="124">
        <v>5872</v>
      </c>
      <c r="W21" s="125">
        <v>107.1</v>
      </c>
    </row>
    <row r="22" spans="1:23" x14ac:dyDescent="0.25">
      <c r="D22" s="88"/>
      <c r="E22" s="88"/>
      <c r="F22" s="88"/>
      <c r="G22" s="88"/>
    </row>
    <row r="23" spans="1:23" x14ac:dyDescent="0.25">
      <c r="C23" s="223"/>
      <c r="D23" s="223"/>
      <c r="E23" s="223"/>
    </row>
    <row r="24" spans="1:23" ht="20.100000000000001" customHeight="1" x14ac:dyDescent="0.25"/>
    <row r="25" spans="1:23" ht="20.100000000000001" customHeight="1" x14ac:dyDescent="0.25"/>
    <row r="34" spans="5:16" x14ac:dyDescent="0.25">
      <c r="P34" s="224"/>
    </row>
    <row r="39" spans="5:16" x14ac:dyDescent="0.25">
      <c r="E39" s="219"/>
    </row>
  </sheetData>
  <mergeCells count="9">
    <mergeCell ref="A6:W6"/>
    <mergeCell ref="R7:T7"/>
    <mergeCell ref="U7:W7"/>
    <mergeCell ref="A7:B7"/>
    <mergeCell ref="C7:E7"/>
    <mergeCell ref="F7:H7"/>
    <mergeCell ref="I7:K7"/>
    <mergeCell ref="L7:N7"/>
    <mergeCell ref="O7:Q7"/>
  </mergeCells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H25"/>
  <sheetViews>
    <sheetView workbookViewId="0">
      <selection activeCell="J23" sqref="J23"/>
    </sheetView>
  </sheetViews>
  <sheetFormatPr defaultColWidth="9.140625" defaultRowHeight="15" x14ac:dyDescent="0.25"/>
  <cols>
    <col min="1" max="1" width="8.42578125" style="21" customWidth="1"/>
    <col min="2" max="2" width="10.7109375" style="21" bestFit="1" customWidth="1"/>
    <col min="3" max="3" width="9.5703125" style="21" bestFit="1" customWidth="1"/>
    <col min="4" max="4" width="10.5703125" style="21" customWidth="1"/>
    <col min="5" max="5" width="10.85546875" style="21" bestFit="1" customWidth="1"/>
    <col min="6" max="6" width="11.140625" style="21" customWidth="1"/>
    <col min="7" max="7" width="11.28515625" style="21" bestFit="1" customWidth="1"/>
    <col min="8" max="8" width="10.7109375" style="21" bestFit="1" customWidth="1"/>
    <col min="9" max="16384" width="9.140625" style="21"/>
  </cols>
  <sheetData>
    <row r="3" spans="1:8" s="145" customFormat="1" ht="12.75" x14ac:dyDescent="0.2">
      <c r="A3" s="144" t="s">
        <v>117</v>
      </c>
      <c r="B3" s="144"/>
    </row>
    <row r="4" spans="1:8" s="133" customFormat="1" ht="15" customHeight="1" x14ac:dyDescent="0.2">
      <c r="A4" s="146"/>
      <c r="B4" s="146"/>
      <c r="F4" s="40" t="s">
        <v>77</v>
      </c>
    </row>
    <row r="5" spans="1:8" ht="33.75" x14ac:dyDescent="0.25">
      <c r="A5" s="147" t="s">
        <v>48</v>
      </c>
      <c r="B5" s="148" t="s">
        <v>59</v>
      </c>
      <c r="C5" s="148" t="s">
        <v>3</v>
      </c>
      <c r="D5" s="148" t="s">
        <v>10</v>
      </c>
      <c r="E5" s="148" t="s">
        <v>60</v>
      </c>
      <c r="F5" s="148" t="s">
        <v>76</v>
      </c>
      <c r="G5" s="148" t="s">
        <v>58</v>
      </c>
      <c r="H5" s="149" t="s">
        <v>118</v>
      </c>
    </row>
    <row r="6" spans="1:8" x14ac:dyDescent="0.25">
      <c r="A6" s="150" t="s">
        <v>49</v>
      </c>
      <c r="B6" s="23">
        <v>70</v>
      </c>
      <c r="C6" s="24">
        <v>1941</v>
      </c>
      <c r="D6" s="25">
        <v>663691</v>
      </c>
      <c r="E6" s="25">
        <f>D6/B6</f>
        <v>9481.2999999999993</v>
      </c>
      <c r="F6" s="25">
        <f>D6/C6</f>
        <v>341.93250901597116</v>
      </c>
      <c r="G6" s="25">
        <v>66163</v>
      </c>
      <c r="H6" s="151">
        <v>3096</v>
      </c>
    </row>
    <row r="7" spans="1:8" x14ac:dyDescent="0.25">
      <c r="A7" s="150" t="s">
        <v>50</v>
      </c>
      <c r="B7" s="23">
        <v>75</v>
      </c>
      <c r="C7" s="24">
        <v>2622</v>
      </c>
      <c r="D7" s="25">
        <v>1065404</v>
      </c>
      <c r="E7" s="25">
        <f t="shared" ref="E7:E21" si="0">D7/B7</f>
        <v>14205.386666666667</v>
      </c>
      <c r="F7" s="25">
        <f t="shared" ref="F7:F21" si="1">D7/C7</f>
        <v>406.33257055682685</v>
      </c>
      <c r="G7" s="25">
        <v>101214</v>
      </c>
      <c r="H7" s="151">
        <v>3226</v>
      </c>
    </row>
    <row r="8" spans="1:8" x14ac:dyDescent="0.25">
      <c r="A8" s="150" t="s">
        <v>51</v>
      </c>
      <c r="B8" s="23">
        <v>77</v>
      </c>
      <c r="C8" s="24">
        <v>3463</v>
      </c>
      <c r="D8" s="25">
        <v>1295834</v>
      </c>
      <c r="E8" s="25">
        <f t="shared" si="0"/>
        <v>16829.012987012986</v>
      </c>
      <c r="F8" s="25">
        <f t="shared" si="1"/>
        <v>374.19405140051975</v>
      </c>
      <c r="G8" s="25">
        <v>83085</v>
      </c>
      <c r="H8" s="151">
        <v>3400</v>
      </c>
    </row>
    <row r="9" spans="1:8" x14ac:dyDescent="0.25">
      <c r="A9" s="150" t="s">
        <v>52</v>
      </c>
      <c r="B9" s="23">
        <v>75</v>
      </c>
      <c r="C9" s="24">
        <v>4368</v>
      </c>
      <c r="D9" s="25">
        <v>1654712</v>
      </c>
      <c r="E9" s="25">
        <f t="shared" si="0"/>
        <v>22062.826666666668</v>
      </c>
      <c r="F9" s="25">
        <f t="shared" si="1"/>
        <v>378.8260073260073</v>
      </c>
      <c r="G9" s="25">
        <v>62163</v>
      </c>
      <c r="H9" s="151">
        <v>3656</v>
      </c>
    </row>
    <row r="10" spans="1:8" x14ac:dyDescent="0.25">
      <c r="A10" s="150" t="s">
        <v>53</v>
      </c>
      <c r="B10" s="23">
        <v>72</v>
      </c>
      <c r="C10" s="24">
        <v>5397</v>
      </c>
      <c r="D10" s="25">
        <v>2096679</v>
      </c>
      <c r="E10" s="25">
        <f t="shared" si="0"/>
        <v>29120.541666666668</v>
      </c>
      <c r="F10" s="25">
        <f t="shared" si="1"/>
        <v>388.48971650917179</v>
      </c>
      <c r="G10" s="25">
        <v>156175</v>
      </c>
      <c r="H10" s="151">
        <v>3738</v>
      </c>
    </row>
    <row r="11" spans="1:8" x14ac:dyDescent="0.25">
      <c r="A11" s="150" t="s">
        <v>54</v>
      </c>
      <c r="B11" s="23">
        <v>74</v>
      </c>
      <c r="C11" s="24">
        <v>5761</v>
      </c>
      <c r="D11" s="25">
        <v>1487870</v>
      </c>
      <c r="E11" s="25">
        <f t="shared" si="0"/>
        <v>20106.35135135135</v>
      </c>
      <c r="F11" s="25">
        <f t="shared" si="1"/>
        <v>258.2659260545044</v>
      </c>
      <c r="G11" s="25">
        <v>102458</v>
      </c>
      <c r="H11" s="151">
        <v>3756</v>
      </c>
    </row>
    <row r="12" spans="1:8" ht="15.75" thickBot="1" x14ac:dyDescent="0.3">
      <c r="A12" s="150" t="s">
        <v>55</v>
      </c>
      <c r="B12" s="204">
        <v>85</v>
      </c>
      <c r="C12" s="24">
        <v>6503</v>
      </c>
      <c r="D12" s="25">
        <v>2109521</v>
      </c>
      <c r="E12" s="25">
        <f t="shared" si="0"/>
        <v>24817.894117647058</v>
      </c>
      <c r="F12" s="25">
        <f t="shared" si="1"/>
        <v>324.39197293556822</v>
      </c>
      <c r="G12" s="25">
        <v>209287</v>
      </c>
      <c r="H12" s="151">
        <v>3777</v>
      </c>
    </row>
    <row r="13" spans="1:8" ht="15.75" thickBot="1" x14ac:dyDescent="0.3">
      <c r="A13" s="202" t="s">
        <v>56</v>
      </c>
      <c r="B13" s="206">
        <v>99</v>
      </c>
      <c r="C13" s="203">
        <v>7664</v>
      </c>
      <c r="D13" s="25">
        <v>2613451</v>
      </c>
      <c r="E13" s="25">
        <f t="shared" si="0"/>
        <v>26398.494949494951</v>
      </c>
      <c r="F13" s="25">
        <f t="shared" si="1"/>
        <v>341.00352296450939</v>
      </c>
      <c r="G13" s="25">
        <v>147711</v>
      </c>
      <c r="H13" s="151">
        <v>3851</v>
      </c>
    </row>
    <row r="14" spans="1:8" x14ac:dyDescent="0.25">
      <c r="A14" s="150" t="s">
        <v>57</v>
      </c>
      <c r="B14" s="205">
        <v>88</v>
      </c>
      <c r="C14" s="24">
        <v>6397</v>
      </c>
      <c r="D14" s="25">
        <v>2023173</v>
      </c>
      <c r="E14" s="25">
        <f t="shared" si="0"/>
        <v>22990.602272727272</v>
      </c>
      <c r="F14" s="25">
        <f t="shared" si="1"/>
        <v>316.26903235891825</v>
      </c>
      <c r="G14" s="57">
        <v>-55560</v>
      </c>
      <c r="H14" s="151">
        <v>4086</v>
      </c>
    </row>
    <row r="15" spans="1:8" x14ac:dyDescent="0.25">
      <c r="A15" s="150" t="s">
        <v>21</v>
      </c>
      <c r="B15" s="23">
        <v>92</v>
      </c>
      <c r="C15" s="24">
        <v>6644</v>
      </c>
      <c r="D15" s="25">
        <v>1903998</v>
      </c>
      <c r="E15" s="25">
        <f t="shared" si="0"/>
        <v>20695.630434782608</v>
      </c>
      <c r="F15" s="25">
        <f t="shared" si="1"/>
        <v>286.57405177603852</v>
      </c>
      <c r="G15" s="57">
        <v>-21599</v>
      </c>
      <c r="H15" s="151">
        <v>3963</v>
      </c>
    </row>
    <row r="16" spans="1:8" x14ac:dyDescent="0.25">
      <c r="A16" s="150" t="s">
        <v>22</v>
      </c>
      <c r="B16" s="23">
        <v>91</v>
      </c>
      <c r="C16" s="24">
        <v>6525</v>
      </c>
      <c r="D16" s="25">
        <v>2144176</v>
      </c>
      <c r="E16" s="25">
        <f t="shared" si="0"/>
        <v>23562.373626373625</v>
      </c>
      <c r="F16" s="25">
        <f t="shared" si="1"/>
        <v>328.60934865900384</v>
      </c>
      <c r="G16" s="25">
        <v>72928</v>
      </c>
      <c r="H16" s="151">
        <v>4131</v>
      </c>
    </row>
    <row r="17" spans="1:8" x14ac:dyDescent="0.25">
      <c r="A17" s="150" t="s">
        <v>23</v>
      </c>
      <c r="B17" s="23">
        <v>76</v>
      </c>
      <c r="C17" s="24">
        <v>5598</v>
      </c>
      <c r="D17" s="25">
        <v>1827385</v>
      </c>
      <c r="E17" s="25">
        <f t="shared" si="0"/>
        <v>24044.53947368421</v>
      </c>
      <c r="F17" s="25">
        <f t="shared" si="1"/>
        <v>326.43533404787422</v>
      </c>
      <c r="G17" s="25">
        <v>116269</v>
      </c>
      <c r="H17" s="151">
        <v>4210</v>
      </c>
    </row>
    <row r="18" spans="1:8" x14ac:dyDescent="0.25">
      <c r="A18" s="150" t="s">
        <v>24</v>
      </c>
      <c r="B18" s="23">
        <v>78</v>
      </c>
      <c r="C18" s="24">
        <v>6070</v>
      </c>
      <c r="D18" s="25">
        <v>2319953</v>
      </c>
      <c r="E18" s="25">
        <f t="shared" si="0"/>
        <v>29742.98717948718</v>
      </c>
      <c r="F18" s="25">
        <f t="shared" si="1"/>
        <v>382.19983525535417</v>
      </c>
      <c r="G18" s="25">
        <v>292643</v>
      </c>
      <c r="H18" s="151">
        <v>4382</v>
      </c>
    </row>
    <row r="19" spans="1:8" x14ac:dyDescent="0.25">
      <c r="A19" s="150" t="s">
        <v>25</v>
      </c>
      <c r="B19" s="23">
        <v>82</v>
      </c>
      <c r="C19" s="24">
        <v>5869</v>
      </c>
      <c r="D19" s="25">
        <v>2421799</v>
      </c>
      <c r="E19" s="25">
        <f t="shared" si="0"/>
        <v>29534.134146341465</v>
      </c>
      <c r="F19" s="25">
        <f t="shared" si="1"/>
        <v>412.6425285397853</v>
      </c>
      <c r="G19" s="25">
        <v>398570</v>
      </c>
      <c r="H19" s="151">
        <v>4529</v>
      </c>
    </row>
    <row r="20" spans="1:8" x14ac:dyDescent="0.25">
      <c r="A20" s="150" t="s">
        <v>26</v>
      </c>
      <c r="B20" s="23">
        <v>73</v>
      </c>
      <c r="C20" s="24">
        <v>5254</v>
      </c>
      <c r="D20" s="25">
        <v>2043378</v>
      </c>
      <c r="E20" s="25">
        <f t="shared" si="0"/>
        <v>27991.479452054795</v>
      </c>
      <c r="F20" s="25">
        <f t="shared" si="1"/>
        <v>388.91853825656642</v>
      </c>
      <c r="G20" s="25">
        <v>215716</v>
      </c>
      <c r="H20" s="151">
        <v>4496</v>
      </c>
    </row>
    <row r="21" spans="1:8" ht="15" customHeight="1" x14ac:dyDescent="0.25">
      <c r="A21" s="150" t="s">
        <v>27</v>
      </c>
      <c r="B21" s="23">
        <v>68</v>
      </c>
      <c r="C21" s="24">
        <v>6060</v>
      </c>
      <c r="D21" s="25">
        <v>2665428</v>
      </c>
      <c r="E21" s="25">
        <f t="shared" si="0"/>
        <v>39197.470588235294</v>
      </c>
      <c r="F21" s="25">
        <f t="shared" si="1"/>
        <v>439.83960396039606</v>
      </c>
      <c r="G21" s="25">
        <v>302390</v>
      </c>
      <c r="H21" s="151">
        <v>4640</v>
      </c>
    </row>
    <row r="22" spans="1:8" x14ac:dyDescent="0.25">
      <c r="A22" s="150" t="s">
        <v>34</v>
      </c>
      <c r="B22" s="23">
        <v>64</v>
      </c>
      <c r="C22" s="24">
        <v>6333</v>
      </c>
      <c r="D22" s="25">
        <v>3195367.591</v>
      </c>
      <c r="E22" s="25">
        <f>D22/B22</f>
        <v>49927.618609375</v>
      </c>
      <c r="F22" s="25">
        <f>D22/C22</f>
        <v>504.55828059371544</v>
      </c>
      <c r="G22" s="25">
        <v>459989.95299999998</v>
      </c>
      <c r="H22" s="151">
        <v>4906.1459945260276</v>
      </c>
    </row>
    <row r="23" spans="1:8" ht="15.75" thickBot="1" x14ac:dyDescent="0.3">
      <c r="A23" s="152" t="s">
        <v>78</v>
      </c>
      <c r="B23" s="42">
        <v>70</v>
      </c>
      <c r="C23" s="43">
        <v>6430</v>
      </c>
      <c r="D23" s="44">
        <v>3690059</v>
      </c>
      <c r="E23" s="41">
        <f>D23/B23</f>
        <v>52715.12857142857</v>
      </c>
      <c r="F23" s="41">
        <f>D23/C23</f>
        <v>573.88164852255056</v>
      </c>
      <c r="G23" s="44">
        <v>664407</v>
      </c>
      <c r="H23" s="153">
        <v>5517</v>
      </c>
    </row>
    <row r="24" spans="1:8" ht="15" customHeight="1" thickBot="1" x14ac:dyDescent="0.3">
      <c r="A24" s="154" t="s">
        <v>79</v>
      </c>
      <c r="B24" s="155">
        <v>70</v>
      </c>
      <c r="C24" s="207">
        <v>6749</v>
      </c>
      <c r="D24" s="208">
        <v>4085874.04</v>
      </c>
      <c r="E24" s="156">
        <f>D24/B24</f>
        <v>58369.629142857142</v>
      </c>
      <c r="F24" s="209">
        <f>D24/C24</f>
        <v>605.40436212772261</v>
      </c>
      <c r="G24" s="208">
        <v>727360.82900000003</v>
      </c>
      <c r="H24" s="157">
        <v>5872</v>
      </c>
    </row>
    <row r="25" spans="1:8" x14ac:dyDescent="0.25">
      <c r="A25" s="26" t="s">
        <v>61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2</vt:i4>
      </vt:variant>
    </vt:vector>
  </HeadingPairs>
  <TitlesOfParts>
    <vt:vector size="10" baseType="lpstr">
      <vt:lpstr>R92 2019.</vt:lpstr>
      <vt:lpstr>Tablica 1</vt:lpstr>
      <vt:lpstr>Tablica 2 </vt:lpstr>
      <vt:lpstr>Tablica 3</vt:lpstr>
      <vt:lpstr>Grafikon 1</vt:lpstr>
      <vt:lpstr>Tablica 4</vt:lpstr>
      <vt:lpstr>R92_po županijama</vt:lpstr>
      <vt:lpstr>R92 2001.-2019.</vt:lpstr>
      <vt:lpstr>'R92 2001.-2019.'!_ftnref1</vt:lpstr>
      <vt:lpstr>'Tablica 3'!_ftnref1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2016-01-07T09:22:31Z</dcterms:created>
  <dcterms:modified xsi:type="dcterms:W3CDTF">2021-03-27T21:07:21Z</dcterms:modified>
</cp:coreProperties>
</file>