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2995" windowHeight="9915"/>
  </bookViews>
  <sheets>
    <sheet name="Tablica 1." sheetId="1" r:id="rId1"/>
    <sheet name="Tablica 3." sheetId="2" r:id="rId2"/>
    <sheet name="TOP 10 po UP 2019. NKD 49.3" sheetId="7" r:id="rId3"/>
    <sheet name="Tablica 4." sheetId="10" r:id="rId4"/>
    <sheet name="Rang prihod_NKD 49.39" sheetId="6" r:id="rId5"/>
    <sheet name="Rang dobit_NKD 49.39" sheetId="8" r:id="rId6"/>
    <sheet name="Rang zaposleni_NKD 49.39" sheetId="9" r:id="rId7"/>
  </sheets>
  <definedNames>
    <definedName name="_ftn1" localSheetId="1">'Tablica 3.'!#REF!</definedName>
    <definedName name="_ftnref1" localSheetId="1">'Tablica 3.'!$D$5</definedName>
  </definedNames>
  <calcPr calcId="145621"/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8" i="1"/>
  <c r="J8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10" i="1"/>
  <c r="J9" i="1"/>
  <c r="G16" i="9" l="1"/>
  <c r="G18" i="9" s="1"/>
  <c r="F16" i="9"/>
  <c r="F18" i="9" s="1"/>
  <c r="E16" i="9"/>
  <c r="E18" i="9" s="1"/>
  <c r="G16" i="8"/>
  <c r="G18" i="8" s="1"/>
  <c r="F16" i="8"/>
  <c r="F18" i="8" s="1"/>
  <c r="E16" i="8"/>
  <c r="E18" i="8" s="1"/>
  <c r="E19" i="7" l="1"/>
  <c r="G19" i="7"/>
  <c r="H19" i="7"/>
  <c r="J19" i="7"/>
  <c r="K19" i="7"/>
  <c r="M19" i="7"/>
  <c r="N19" i="7"/>
  <c r="D19" i="7"/>
  <c r="G16" i="6" l="1"/>
  <c r="G18" i="6" s="1"/>
  <c r="F16" i="6"/>
  <c r="F18" i="6" s="1"/>
  <c r="E16" i="6"/>
  <c r="E18" i="6" s="1"/>
</calcChain>
</file>

<file path=xl/sharedStrings.xml><?xml version="1.0" encoding="utf-8"?>
<sst xmlns="http://schemas.openxmlformats.org/spreadsheetml/2006/main" count="322" uniqueCount="153">
  <si>
    <t>(iznosi u tisućama kuna, prosječne plaće u kn)</t>
  </si>
  <si>
    <t>Opis</t>
  </si>
  <si>
    <t>Ukupno područje djelatnosti H</t>
  </si>
  <si>
    <t>NKD 49 Kopneni prijevoz i cjevovodni transport</t>
  </si>
  <si>
    <t xml:space="preserve">2018. </t>
  </si>
  <si>
    <t>Index</t>
  </si>
  <si>
    <t>Broj poduzetnika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</si>
  <si>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</si>
  <si>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</si>
  <si>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</si>
  <si>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</si>
  <si>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</si>
  <si>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</si>
  <si>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</si>
  <si>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</si>
  <si>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</si>
  <si>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</si>
  <si>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 xml:space="preserve">Konsolidirani financijski rezultat – dobit (+) ili gubitak (-) razdoblja </t>
  </si>
  <si>
    <t>Izvoz</t>
  </si>
  <si>
    <t>Uvoz</t>
  </si>
  <si>
    <t>Trgovinski saldo</t>
  </si>
  <si>
    <t>Investicije u novu dugotrajnu imovinu</t>
  </si>
  <si>
    <t>Prosječna mjesečna neto plaća po zaposlenom</t>
  </si>
  <si>
    <t>-</t>
  </si>
  <si>
    <t>(iznosi u tisućama kuna, prosječne plaće u kunama)</t>
  </si>
  <si>
    <t>NKD 49.3 Ostali kopneni prijevoz putnika</t>
  </si>
  <si>
    <t>NKD 49.32 Taksi služba</t>
  </si>
  <si>
    <t>NKD 49.39 Ostali kopneni prijevoz putnika, d. n.</t>
  </si>
  <si>
    <t>NKD 49.31 Gradski i prigradski kopneni prijevoz putnika</t>
  </si>
  <si>
    <t>Konsolidirani finan. rezultat – dobit (+) ili gubitak (-) razd.</t>
  </si>
  <si>
    <t>Registar godišnjih financijskih izvještaja</t>
  </si>
  <si>
    <t>Rbr.</t>
  </si>
  <si>
    <t>OIB</t>
  </si>
  <si>
    <t>Naziv</t>
  </si>
  <si>
    <t>Ukupni prihod</t>
  </si>
  <si>
    <t>1.</t>
  </si>
  <si>
    <t>CROATIA BUS D.O.O.</t>
  </si>
  <si>
    <t>2.</t>
  </si>
  <si>
    <t>3.</t>
  </si>
  <si>
    <t>4.</t>
  </si>
  <si>
    <t>5.</t>
  </si>
  <si>
    <t>6.</t>
  </si>
  <si>
    <t>7.</t>
  </si>
  <si>
    <t>APP D.D.</t>
  </si>
  <si>
    <t>8.</t>
  </si>
  <si>
    <t>9.</t>
  </si>
  <si>
    <t>10.</t>
  </si>
  <si>
    <t>Ukupno top 10</t>
  </si>
  <si>
    <t>FLIXBUS CEE SOUTH D.O.O.</t>
  </si>
  <si>
    <t>ČAZMATRANS NOVA D.O.O</t>
  </si>
  <si>
    <t>PRESEČKI GRUPA D.O.O.</t>
  </si>
  <si>
    <t>(iznosi u tisućama kuna)</t>
  </si>
  <si>
    <t xml:space="preserve">Udio top 10 po dobiti razdoblja </t>
  </si>
  <si>
    <t>AUTOTRANS D.D.</t>
  </si>
  <si>
    <t>ČAZMATRANS PROMET D.O.O.</t>
  </si>
  <si>
    <t>AUTOBUSNI PRIJEVOZ D.O.O.</t>
  </si>
  <si>
    <t>PANTURIST D.D.</t>
  </si>
  <si>
    <t>VINCEK D.O.O.</t>
  </si>
  <si>
    <t xml:space="preserve">2019. </t>
  </si>
  <si>
    <t>Tablica 1. Broj poduzetnika, broj zaposlenih te osnovni financijski rezultati poslovanja poduzetnika u području djelatnosti H i odjeljku djelatnosti NKD 49 u 2019. godini</t>
  </si>
  <si>
    <t>Izvor: Fina, Registar godišnjih financijskih izvještaja, obrada GFI-a za 2019. godinu</t>
  </si>
  <si>
    <t>2018.</t>
  </si>
  <si>
    <t>2019.</t>
  </si>
  <si>
    <t>34558684527</t>
  </si>
  <si>
    <t>96677183827</t>
  </si>
  <si>
    <t>04767584912</t>
  </si>
  <si>
    <t>19819724166</t>
  </si>
  <si>
    <t>96107776452</t>
  </si>
  <si>
    <t>96055453244</t>
  </si>
  <si>
    <t>57123451910</t>
  </si>
  <si>
    <t>33930043548</t>
  </si>
  <si>
    <t>85843181422</t>
  </si>
  <si>
    <t>15263066301</t>
  </si>
  <si>
    <t>Ukupno svi po odabranim kriterijima (609)</t>
  </si>
  <si>
    <t>Tablica 3. Broj poduzetnika, broj zaposlenih te osnovni financijski rezultati poslovanja poduzetnika u skupini djelatnosti NKD 49.3 i razredima djelatnosti NKD 49.31, NKD 49.32, NKD 49.39 u 2019. godini</t>
  </si>
  <si>
    <t>Podaci iz godišnjih financijskih izvještaja poduzetnika za 2019. godinu</t>
  </si>
  <si>
    <t>Djelatnost: H493   Ostali kopneni prijevoz putnika - TOP 10 po ukupnom prihodu u 2019. godini</t>
  </si>
  <si>
    <t>(iznosi u kunama)</t>
  </si>
  <si>
    <t>Dobit ili gubitak razdoblja</t>
  </si>
  <si>
    <t>Broj zaposlenih prema satima rada</t>
  </si>
  <si>
    <t>Prosječna mjesečna neto plaća</t>
  </si>
  <si>
    <t>UKUPNI PRIHODI (AOP 125+154+173 + 174) (AOP177)</t>
  </si>
  <si>
    <t>Indeks</t>
  </si>
  <si>
    <t xml:space="preserve">Ukupno top 10 po UP </t>
  </si>
  <si>
    <t>03848478415</t>
  </si>
  <si>
    <t>RUKOMET ZAGREB D.O.O.</t>
  </si>
  <si>
    <t>83938812619</t>
  </si>
  <si>
    <t>RIJEKA PLUS D.O.O.</t>
  </si>
  <si>
    <t>15009470040</t>
  </si>
  <si>
    <t>FILS D.O.O.</t>
  </si>
  <si>
    <t>78706979190</t>
  </si>
  <si>
    <t>BRIONI D.O.O.</t>
  </si>
  <si>
    <t>33441364556</t>
  </si>
  <si>
    <t>PROMET MAKARSKA D.O.O.</t>
  </si>
  <si>
    <t>57046129219</t>
  </si>
  <si>
    <t>MANDIĆ TOURS, VL. MARKO MANDIĆ</t>
  </si>
  <si>
    <t>86129175033</t>
  </si>
  <si>
    <t>ČAGALJ TOURS</t>
  </si>
  <si>
    <t>Ukupno svi  (djelatnost 49.39) po odabranim kriterijima (609)</t>
  </si>
  <si>
    <t>97662921077</t>
  </si>
  <si>
    <t>AUTOTRANSPORT KARLOVAC D.D</t>
  </si>
  <si>
    <t>Ostali odjeli (50, 51, 52 i 53) u području djelatnosti H</t>
  </si>
  <si>
    <t>Od toga - Bruto investicije samo u novu dugotrajnu imovinu</t>
  </si>
  <si>
    <t>Bruto investicije u dugotrajnu materijalnu i nematerijalnu imovinu</t>
  </si>
  <si>
    <t>Sjedište</t>
  </si>
  <si>
    <t>Neto dobit/ gubitak razdoblja</t>
  </si>
  <si>
    <t>Djelatnost: H49.39   Ostali kopneni prijevoz putnika, d. n. - TOP 10 po ukupnom prihodu u 2019. godini</t>
  </si>
  <si>
    <t>Rang</t>
  </si>
  <si>
    <t>Neto dobit /gubitak</t>
  </si>
  <si>
    <t>Prosj. mjes. neto plaća</t>
  </si>
  <si>
    <t xml:space="preserve">ZAGREBAČKI ELEKTRIČNI TRAMVAJ d.o.o. </t>
  </si>
  <si>
    <t>Zagreb</t>
  </si>
  <si>
    <t>PROMET, d.o.o.</t>
  </si>
  <si>
    <t>Split</t>
  </si>
  <si>
    <t>Komunalno društvo AUTOTROLEJ d.o.o.</t>
  </si>
  <si>
    <t>Rijeka</t>
  </si>
  <si>
    <t>LIBERTAS - DUBROVNIK d.o.o.</t>
  </si>
  <si>
    <t>Komolac- Mokošica</t>
  </si>
  <si>
    <t>GRADSKI PRIJEVOZ PUTNIKA d.o.o.</t>
  </si>
  <si>
    <t>Osijek</t>
  </si>
  <si>
    <t>LIBURNIJA d.o.o.</t>
  </si>
  <si>
    <t>Zadar</t>
  </si>
  <si>
    <t>DAROJKOVIĆ d.o.o.</t>
  </si>
  <si>
    <t>Dugo Selo</t>
  </si>
  <si>
    <t>PULAPROMET d.o.o.</t>
  </si>
  <si>
    <t>Pula</t>
  </si>
  <si>
    <t>MEŠTROVIĆ PRIJEVOZ d.o.o.</t>
  </si>
  <si>
    <t>SITO NOVALJA d.o.o.</t>
  </si>
  <si>
    <t>Novalja</t>
  </si>
  <si>
    <t>Ukupno svi po odabranim kriterijima (60)</t>
  </si>
  <si>
    <t>Izvor: FINA, Registar godišnjih financijskih izvještaja, obrada GFI-a za 2019. godinu</t>
  </si>
  <si>
    <t>Tablica 4. Rang lista poduzetnika djelatnosti gradskog i prigradskog kopnenog prijevoza putnika (NKD 49.31) po ukupnim prihodima u 2019. godini</t>
  </si>
  <si>
    <t>Varaždin</t>
  </si>
  <si>
    <t>Čazma</t>
  </si>
  <si>
    <t>Cres</t>
  </si>
  <si>
    <t xml:space="preserve">FLIXBUS CEE SOUTH d.o.o. </t>
  </si>
  <si>
    <t xml:space="preserve">ČAZMATRANS PROMET d.o.o. </t>
  </si>
  <si>
    <t xml:space="preserve">PROMET d.o.o. </t>
  </si>
  <si>
    <t xml:space="preserve">KD AUTOTROLEJ d.o.o. </t>
  </si>
  <si>
    <t xml:space="preserve">VINCEK d.o.o. </t>
  </si>
  <si>
    <t xml:space="preserve">ČAZMATRANS NOVA d.o.o. </t>
  </si>
  <si>
    <t xml:space="preserve">CROATIA BUS d.o.o. </t>
  </si>
  <si>
    <t>AUTOTRANS d.d.</t>
  </si>
  <si>
    <t>PANTURIST  d.d.</t>
  </si>
  <si>
    <t>Požega</t>
  </si>
  <si>
    <t>Krapina</t>
  </si>
  <si>
    <t>Karlovac</t>
  </si>
  <si>
    <t>Medulin</t>
  </si>
  <si>
    <t>Makarska</t>
  </si>
  <si>
    <t>Sesvete</t>
  </si>
  <si>
    <t>Omiš</t>
  </si>
  <si>
    <t>Djelatnost: H49.39   Ostali kopneni prijevoz putnika, d. n. - TOP 10 po dobiti u 2019. godini</t>
  </si>
  <si>
    <t>Djelatnost: H49.39   Ostali kopneni prijevoz putnika, d. n. - TOP 10 po broju zaposlenih u 2019.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</si>
</sst>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#,##0.00\ &quot;kn&quot;;\-#,##0.00\ &quot;kn&quot;"/>
    <numFmt numFmtId="164" formatCode="#0.0"/>
    <numFmt numFmtId="165" formatCode="#,##0_ ;[Red]\-#,##0\ "/>
    <numFmt numFmtId="166" formatCode="0.0%"/>
    <numFmt numFmtId="167" formatCode="#,##0.0"/>
  </numFmts>
  <fonts count="32" x14ac:knownFonts="1">
    <font>
      <sz val="11"/>
      <color theme="1"/>
      <name val="Calibri"/>
      <family val="2"/>
      <charset val="238"/>
      <scheme val="minor"/>
    </font>
    <font>
      <b/>
      <sz val="9"/>
      <color rgb="FF17375E"/>
      <name val="Arial"/>
      <family val="2"/>
      <charset val="238"/>
    </font>
    <font>
      <sz val="8"/>
      <color rgb="FF17375E"/>
      <name val="Arial"/>
      <family val="2"/>
      <charset val="238"/>
    </font>
    <font>
      <sz val="1"/>
      <color rgb="FFFF0000"/>
      <name val="Arial"/>
      <family val="2"/>
      <charset val="238"/>
    </font>
    <font>
      <b/>
      <sz val="8"/>
      <color rgb="FFFFFFFF"/>
      <name val="Arial"/>
      <family val="2"/>
      <charset val="238"/>
    </font>
    <font>
      <i/>
      <sz val="8"/>
      <color rgb="FF17375E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7.5"/>
      <color rgb="FFFFFFFF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b/>
      <sz val="9"/>
      <color theme="4" tint="-0.499984740745262"/>
      <name val="Arial"/>
      <family val="2"/>
      <charset val="238"/>
    </font>
    <font>
      <sz val="9"/>
      <color theme="4" tint="-0.499984740745262"/>
      <name val="MS Sans Serif"/>
      <family val="2"/>
      <charset val="238"/>
    </font>
    <font>
      <sz val="9"/>
      <color theme="4" tint="-0.499984740745262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3" tint="-0.249977111117893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9"/>
      <color rgb="FF244061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rgb="FF244061"/>
      <name val="Arial"/>
      <family val="2"/>
      <charset val="238"/>
    </font>
    <font>
      <b/>
      <sz val="9"/>
      <color rgb="FF003366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b/>
      <sz val="9"/>
      <color rgb="FF17365D"/>
      <name val="Arial"/>
      <family val="2"/>
      <charset val="238"/>
    </font>
    <font>
      <i/>
      <sz val="8"/>
      <color rgb="FF17365D"/>
      <name val="Arial"/>
      <family val="2"/>
      <charset val="238"/>
    </font>
    <font>
      <b/>
      <sz val="7"/>
      <color rgb="FFFFFFFF"/>
      <name val="Arial"/>
      <family val="2"/>
      <charset val="238"/>
    </font>
    <font>
      <sz val="8.5"/>
      <color rgb="FF003366"/>
      <name val="Arial"/>
      <family val="2"/>
      <charset val="238"/>
    </font>
    <font>
      <sz val="9"/>
      <color rgb="FFFF00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24406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</fills>
  <borders count="2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thin">
        <color indexed="56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13"/>
      </left>
      <right/>
      <top style="thin">
        <color indexed="64"/>
      </top>
      <bottom/>
      <diagonal/>
    </border>
    <border>
      <left style="thin">
        <color indexed="13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13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 style="thin">
        <color indexed="13"/>
      </left>
      <right/>
      <top/>
      <bottom/>
      <diagonal/>
    </border>
    <border>
      <left style="thin">
        <color indexed="13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13"/>
      </right>
      <top style="thin">
        <color indexed="9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14" fillId="0" borderId="0"/>
  </cellStyleXfs>
  <cellXfs count="138">
    <xf numFmtId="0" fontId="0" fillId="0" borderId="0" xfId="0"/>
    <xf numFmtId="0" fontId="1" fillId="0" borderId="0" xfId="0" applyFont="1" applyAlignment="1">
      <alignment horizontal="left" vertical="center" indent="8"/>
    </xf>
    <xf numFmtId="0" fontId="2" fillId="0" borderId="0" xfId="0" applyFont="1" applyAlignment="1">
      <alignment horizontal="left" vertical="center" indent="8"/>
    </xf>
    <xf numFmtId="0" fontId="3" fillId="0" borderId="0" xfId="0" applyFont="1" applyAlignment="1">
      <alignment horizontal="right" vertical="center" indent="8"/>
    </xf>
    <xf numFmtId="0" fontId="5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6" fillId="0" borderId="0" xfId="0" applyFont="1"/>
    <xf numFmtId="0" fontId="9" fillId="0" borderId="1" xfId="0" applyFont="1" applyBorder="1" applyAlignment="1">
      <alignment vertical="center"/>
    </xf>
    <xf numFmtId="0" fontId="2" fillId="0" borderId="0" xfId="0" applyFont="1" applyAlignment="1">
      <alignment horizontal="right" vertical="center" indent="8"/>
    </xf>
    <xf numFmtId="0" fontId="9" fillId="0" borderId="0" xfId="0" applyFont="1"/>
    <xf numFmtId="0" fontId="9" fillId="5" borderId="2" xfId="0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12" fillId="0" borderId="0" xfId="0" applyFont="1"/>
    <xf numFmtId="0" fontId="10" fillId="0" borderId="0" xfId="0" applyFont="1"/>
    <xf numFmtId="49" fontId="7" fillId="4" borderId="4" xfId="0" applyNumberFormat="1" applyFont="1" applyFill="1" applyBorder="1" applyAlignment="1">
      <alignment horizontal="center" vertical="center" wrapText="1"/>
    </xf>
    <xf numFmtId="49" fontId="7" fillId="4" borderId="5" xfId="0" applyNumberFormat="1" applyFont="1" applyFill="1" applyBorder="1" applyAlignment="1">
      <alignment horizontal="center" vertical="center" wrapText="1"/>
    </xf>
    <xf numFmtId="0" fontId="0" fillId="0" borderId="0" xfId="0" quotePrefix="1" applyNumberFormat="1"/>
    <xf numFmtId="3" fontId="8" fillId="0" borderId="6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right" vertical="center"/>
    </xf>
    <xf numFmtId="7" fontId="0" fillId="0" borderId="0" xfId="0" applyNumberFormat="1"/>
    <xf numFmtId="165" fontId="8" fillId="0" borderId="2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/>
    </xf>
    <xf numFmtId="0" fontId="16" fillId="0" borderId="0" xfId="1" applyFont="1"/>
    <xf numFmtId="0" fontId="14" fillId="0" borderId="0" xfId="1"/>
    <xf numFmtId="0" fontId="16" fillId="0" borderId="7" xfId="1" applyFont="1" applyBorder="1" applyAlignment="1">
      <alignment vertical="center"/>
    </xf>
    <xf numFmtId="0" fontId="17" fillId="0" borderId="0" xfId="0" applyFont="1"/>
    <xf numFmtId="0" fontId="5" fillId="0" borderId="0" xfId="0" applyFont="1" applyAlignment="1">
      <alignment horizontal="left" vertical="center"/>
    </xf>
    <xf numFmtId="0" fontId="0" fillId="0" borderId="0" xfId="0"/>
    <xf numFmtId="165" fontId="13" fillId="6" borderId="2" xfId="0" applyNumberFormat="1" applyFont="1" applyFill="1" applyBorder="1" applyAlignment="1">
      <alignment horizontal="right" vertical="center"/>
    </xf>
    <xf numFmtId="0" fontId="16" fillId="0" borderId="0" xfId="1" applyFont="1" applyBorder="1" applyAlignment="1">
      <alignment vertical="center"/>
    </xf>
    <xf numFmtId="0" fontId="10" fillId="6" borderId="2" xfId="0" applyFont="1" applyFill="1" applyBorder="1" applyAlignment="1">
      <alignment vertical="center"/>
    </xf>
    <xf numFmtId="0" fontId="9" fillId="0" borderId="1" xfId="0" applyFont="1" applyBorder="1"/>
    <xf numFmtId="3" fontId="9" fillId="0" borderId="1" xfId="0" applyNumberFormat="1" applyFont="1" applyBorder="1"/>
    <xf numFmtId="167" fontId="9" fillId="0" borderId="1" xfId="0" applyNumberFormat="1" applyFont="1" applyBorder="1" applyAlignment="1">
      <alignment horizontal="right"/>
    </xf>
    <xf numFmtId="165" fontId="9" fillId="0" borderId="1" xfId="0" applyNumberFormat="1" applyFont="1" applyBorder="1"/>
    <xf numFmtId="3" fontId="10" fillId="6" borderId="1" xfId="0" applyNumberFormat="1" applyFont="1" applyFill="1" applyBorder="1" applyAlignment="1">
      <alignment horizontal="right"/>
    </xf>
    <xf numFmtId="165" fontId="10" fillId="6" borderId="1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left" vertical="center"/>
    </xf>
    <xf numFmtId="0" fontId="10" fillId="6" borderId="1" xfId="0" applyFont="1" applyFill="1" applyBorder="1" applyAlignment="1"/>
    <xf numFmtId="0" fontId="18" fillId="6" borderId="1" xfId="0" applyFont="1" applyFill="1" applyBorder="1" applyAlignment="1"/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vertical="center"/>
    </xf>
    <xf numFmtId="3" fontId="8" fillId="7" borderId="3" xfId="0" applyNumberFormat="1" applyFont="1" applyFill="1" applyBorder="1" applyAlignment="1">
      <alignment horizontal="right" vertical="center"/>
    </xf>
    <xf numFmtId="164" fontId="8" fillId="7" borderId="3" xfId="0" applyNumberFormat="1" applyFont="1" applyFill="1" applyBorder="1" applyAlignment="1">
      <alignment horizontal="right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164" fontId="8" fillId="7" borderId="18" xfId="0" applyNumberFormat="1" applyFont="1" applyFill="1" applyBorder="1" applyAlignment="1">
      <alignment horizontal="right" vertical="center"/>
    </xf>
    <xf numFmtId="0" fontId="21" fillId="2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right" vertical="center" wrapText="1"/>
    </xf>
    <xf numFmtId="3" fontId="22" fillId="3" borderId="3" xfId="0" applyNumberFormat="1" applyFont="1" applyFill="1" applyBorder="1" applyAlignment="1">
      <alignment horizontal="right" vertical="center" wrapText="1"/>
    </xf>
    <xf numFmtId="0" fontId="23" fillId="3" borderId="3" xfId="0" applyFont="1" applyFill="1" applyBorder="1" applyAlignment="1">
      <alignment horizontal="right" vertical="center" wrapText="1"/>
    </xf>
    <xf numFmtId="0" fontId="22" fillId="3" borderId="7" xfId="0" applyFont="1" applyFill="1" applyBorder="1" applyAlignment="1">
      <alignment horizontal="right" vertical="center" wrapText="1"/>
    </xf>
    <xf numFmtId="3" fontId="8" fillId="0" borderId="20" xfId="0" applyNumberFormat="1" applyFont="1" applyBorder="1" applyAlignment="1">
      <alignment horizontal="right" vertical="center"/>
    </xf>
    <xf numFmtId="0" fontId="22" fillId="0" borderId="19" xfId="0" applyFont="1" applyBorder="1" applyAlignment="1">
      <alignment vertical="center"/>
    </xf>
    <xf numFmtId="0" fontId="23" fillId="0" borderId="19" xfId="0" applyFont="1" applyBorder="1" applyAlignment="1">
      <alignment horizontal="right" vertical="center"/>
    </xf>
    <xf numFmtId="3" fontId="13" fillId="8" borderId="3" xfId="0" applyNumberFormat="1" applyFont="1" applyFill="1" applyBorder="1" applyAlignment="1">
      <alignment horizontal="right" vertical="center"/>
    </xf>
    <xf numFmtId="166" fontId="23" fillId="3" borderId="3" xfId="0" applyNumberFormat="1" applyFont="1" applyFill="1" applyBorder="1" applyAlignment="1">
      <alignment horizontal="right" vertical="center" wrapText="1"/>
    </xf>
    <xf numFmtId="166" fontId="8" fillId="7" borderId="18" xfId="0" applyNumberFormat="1" applyFont="1" applyFill="1" applyBorder="1" applyAlignment="1">
      <alignment horizontal="right" vertical="center"/>
    </xf>
    <xf numFmtId="166" fontId="8" fillId="7" borderId="3" xfId="0" applyNumberFormat="1" applyFont="1" applyFill="1" applyBorder="1" applyAlignment="1">
      <alignment horizontal="right" vertical="center"/>
    </xf>
    <xf numFmtId="0" fontId="9" fillId="3" borderId="7" xfId="0" applyFont="1" applyFill="1" applyBorder="1" applyAlignment="1">
      <alignment vertical="center"/>
    </xf>
    <xf numFmtId="3" fontId="8" fillId="7" borderId="7" xfId="0" applyNumberFormat="1" applyFont="1" applyFill="1" applyBorder="1" applyAlignment="1">
      <alignment horizontal="right" vertical="center"/>
    </xf>
    <xf numFmtId="166" fontId="8" fillId="7" borderId="7" xfId="0" applyNumberFormat="1" applyFont="1" applyFill="1" applyBorder="1" applyAlignment="1">
      <alignment horizontal="right" vertical="center"/>
    </xf>
    <xf numFmtId="166" fontId="8" fillId="7" borderId="22" xfId="0" applyNumberFormat="1" applyFont="1" applyFill="1" applyBorder="1" applyAlignment="1">
      <alignment horizontal="right" vertical="center"/>
    </xf>
    <xf numFmtId="166" fontId="23" fillId="3" borderId="7" xfId="0" applyNumberFormat="1" applyFont="1" applyFill="1" applyBorder="1" applyAlignment="1">
      <alignment horizontal="right" vertical="center" wrapText="1"/>
    </xf>
    <xf numFmtId="3" fontId="22" fillId="9" borderId="19" xfId="0" applyNumberFormat="1" applyFont="1" applyFill="1" applyBorder="1" applyAlignment="1">
      <alignment horizontal="right" vertical="center" wrapText="1"/>
    </xf>
    <xf numFmtId="166" fontId="23" fillId="9" borderId="19" xfId="0" applyNumberFormat="1" applyFont="1" applyFill="1" applyBorder="1" applyAlignment="1">
      <alignment horizontal="right" vertical="center" wrapText="1"/>
    </xf>
    <xf numFmtId="0" fontId="9" fillId="0" borderId="19" xfId="0" applyFont="1" applyBorder="1" applyAlignment="1">
      <alignment vertical="center"/>
    </xf>
    <xf numFmtId="3" fontId="8" fillId="9" borderId="19" xfId="0" applyNumberFormat="1" applyFont="1" applyFill="1" applyBorder="1" applyAlignment="1">
      <alignment horizontal="right" vertical="center"/>
    </xf>
    <xf numFmtId="166" fontId="8" fillId="9" borderId="19" xfId="0" applyNumberFormat="1" applyFont="1" applyFill="1" applyBorder="1" applyAlignment="1">
      <alignment horizontal="right" vertical="center"/>
    </xf>
    <xf numFmtId="3" fontId="22" fillId="9" borderId="19" xfId="0" applyNumberFormat="1" applyFont="1" applyFill="1" applyBorder="1" applyAlignment="1">
      <alignment horizontal="right" vertical="center"/>
    </xf>
    <xf numFmtId="0" fontId="22" fillId="0" borderId="19" xfId="0" applyFont="1" applyBorder="1"/>
    <xf numFmtId="0" fontId="10" fillId="8" borderId="23" xfId="0" applyFont="1" applyFill="1" applyBorder="1" applyAlignment="1">
      <alignment vertical="center"/>
    </xf>
    <xf numFmtId="3" fontId="13" fillId="8" borderId="23" xfId="0" applyNumberFormat="1" applyFont="1" applyFill="1" applyBorder="1" applyAlignment="1">
      <alignment horizontal="right" vertical="center"/>
    </xf>
    <xf numFmtId="3" fontId="24" fillId="8" borderId="23" xfId="0" applyNumberFormat="1" applyFont="1" applyFill="1" applyBorder="1" applyAlignment="1">
      <alignment horizontal="right" vertical="center" wrapText="1"/>
    </xf>
    <xf numFmtId="0" fontId="9" fillId="9" borderId="19" xfId="0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7" fillId="10" borderId="8" xfId="0" applyFont="1" applyFill="1" applyBorder="1" applyAlignment="1">
      <alignment horizontal="center" vertical="center" wrapText="1"/>
    </xf>
    <xf numFmtId="0" fontId="7" fillId="10" borderId="9" xfId="0" applyFont="1" applyFill="1" applyBorder="1" applyAlignment="1">
      <alignment horizontal="center" vertical="center" wrapText="1"/>
    </xf>
    <xf numFmtId="0" fontId="7" fillId="10" borderId="10" xfId="0" applyFont="1" applyFill="1" applyBorder="1" applyAlignment="1">
      <alignment horizontal="center" vertical="center" wrapText="1"/>
    </xf>
    <xf numFmtId="0" fontId="7" fillId="10" borderId="12" xfId="0" applyFont="1" applyFill="1" applyBorder="1" applyAlignment="1">
      <alignment horizontal="center" vertical="center" wrapText="1"/>
    </xf>
    <xf numFmtId="0" fontId="7" fillId="10" borderId="11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14" xfId="0" quotePrefix="1" applyFont="1" applyFill="1" applyBorder="1" applyAlignment="1">
      <alignment horizontal="center" vertical="center" wrapText="1"/>
    </xf>
    <xf numFmtId="0" fontId="7" fillId="10" borderId="15" xfId="0" quotePrefix="1" applyFont="1" applyFill="1" applyBorder="1" applyAlignment="1">
      <alignment horizontal="center" vertical="center" wrapText="1"/>
    </xf>
    <xf numFmtId="0" fontId="7" fillId="10" borderId="16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left" vertical="center"/>
    </xf>
    <xf numFmtId="49" fontId="8" fillId="0" borderId="20" xfId="0" applyNumberFormat="1" applyFont="1" applyBorder="1" applyAlignment="1">
      <alignment horizontal="center" vertical="center"/>
    </xf>
    <xf numFmtId="165" fontId="8" fillId="0" borderId="20" xfId="0" applyNumberFormat="1" applyFont="1" applyBorder="1" applyAlignment="1">
      <alignment horizontal="right" vertical="center"/>
    </xf>
    <xf numFmtId="0" fontId="13" fillId="6" borderId="3" xfId="0" applyFont="1" applyFill="1" applyBorder="1" applyAlignment="1">
      <alignment horizontal="left" vertical="center"/>
    </xf>
    <xf numFmtId="0" fontId="19" fillId="6" borderId="3" xfId="0" applyFont="1" applyFill="1" applyBorder="1" applyAlignment="1">
      <alignment horizontal="left" vertical="center"/>
    </xf>
    <xf numFmtId="3" fontId="13" fillId="6" borderId="3" xfId="0" applyNumberFormat="1" applyFont="1" applyFill="1" applyBorder="1" applyAlignment="1">
      <alignment horizontal="right" vertical="center"/>
    </xf>
    <xf numFmtId="165" fontId="13" fillId="6" borderId="3" xfId="0" applyNumberFormat="1" applyFont="1" applyFill="1" applyBorder="1" applyAlignment="1">
      <alignment horizontal="right" vertical="center"/>
    </xf>
    <xf numFmtId="0" fontId="19" fillId="6" borderId="3" xfId="0" applyFont="1" applyFill="1" applyBorder="1" applyAlignment="1"/>
    <xf numFmtId="166" fontId="10" fillId="6" borderId="3" xfId="0" applyNumberFormat="1" applyFont="1" applyFill="1" applyBorder="1"/>
    <xf numFmtId="0" fontId="9" fillId="0" borderId="20" xfId="0" applyFont="1" applyBorder="1" applyAlignment="1">
      <alignment horizontal="left" vertical="center"/>
    </xf>
    <xf numFmtId="0" fontId="13" fillId="8" borderId="3" xfId="0" applyFont="1" applyFill="1" applyBorder="1" applyAlignment="1">
      <alignment horizontal="left" vertical="center"/>
    </xf>
    <xf numFmtId="0" fontId="0" fillId="8" borderId="3" xfId="0" applyFill="1" applyBorder="1" applyAlignment="1">
      <alignment horizontal="left" vertical="center"/>
    </xf>
    <xf numFmtId="165" fontId="13" fillId="8" borderId="3" xfId="0" applyNumberFormat="1" applyFont="1" applyFill="1" applyBorder="1" applyAlignment="1">
      <alignment horizontal="right" vertical="center"/>
    </xf>
    <xf numFmtId="0" fontId="0" fillId="8" borderId="3" xfId="0" applyFill="1" applyBorder="1" applyAlignment="1"/>
    <xf numFmtId="166" fontId="10" fillId="8" borderId="3" xfId="0" applyNumberFormat="1" applyFont="1" applyFill="1" applyBorder="1"/>
    <xf numFmtId="0" fontId="27" fillId="0" borderId="0" xfId="0" applyFont="1" applyAlignment="1">
      <alignment horizontal="left" vertical="center" indent="8"/>
    </xf>
    <xf numFmtId="0" fontId="28" fillId="0" borderId="0" xfId="0" applyFont="1" applyAlignment="1">
      <alignment horizontal="left" vertical="center" indent="8"/>
    </xf>
    <xf numFmtId="0" fontId="28" fillId="0" borderId="0" xfId="0" applyFont="1" applyAlignment="1">
      <alignment horizontal="left" vertical="center"/>
    </xf>
    <xf numFmtId="0" fontId="24" fillId="13" borderId="3" xfId="0" applyFont="1" applyFill="1" applyBorder="1" applyAlignment="1">
      <alignment vertical="center"/>
    </xf>
    <xf numFmtId="3" fontId="24" fillId="13" borderId="3" xfId="0" applyNumberFormat="1" applyFont="1" applyFill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9" fillId="11" borderId="7" xfId="0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 wrapText="1"/>
    </xf>
    <xf numFmtId="0" fontId="24" fillId="12" borderId="25" xfId="0" applyFont="1" applyFill="1" applyBorder="1" applyAlignment="1">
      <alignment vertical="center"/>
    </xf>
    <xf numFmtId="3" fontId="24" fillId="12" borderId="25" xfId="0" applyNumberFormat="1" applyFont="1" applyFill="1" applyBorder="1" applyAlignment="1">
      <alignment horizontal="right" vertical="center"/>
    </xf>
    <xf numFmtId="0" fontId="30" fillId="0" borderId="19" xfId="0" applyFont="1" applyBorder="1" applyAlignment="1">
      <alignment horizontal="right" vertical="center"/>
    </xf>
    <xf numFmtId="0" fontId="23" fillId="0" borderId="19" xfId="0" applyFont="1" applyBorder="1" applyAlignment="1">
      <alignment vertical="center"/>
    </xf>
    <xf numFmtId="3" fontId="23" fillId="0" borderId="19" xfId="0" applyNumberFormat="1" applyFont="1" applyBorder="1" applyAlignment="1">
      <alignment horizontal="right" vertical="center"/>
    </xf>
    <xf numFmtId="3" fontId="31" fillId="0" borderId="19" xfId="0" applyNumberFormat="1" applyFont="1" applyBorder="1" applyAlignment="1">
      <alignment horizontal="right" vertical="center"/>
    </xf>
    <xf numFmtId="0" fontId="4" fillId="10" borderId="3" xfId="0" applyFont="1" applyFill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 wrapText="1"/>
    </xf>
    <xf numFmtId="0" fontId="11" fillId="10" borderId="7" xfId="0" applyFont="1" applyFill="1" applyBorder="1" applyAlignment="1">
      <alignment horizontal="center" vertical="center" wrapText="1"/>
    </xf>
    <xf numFmtId="166" fontId="13" fillId="8" borderId="23" xfId="0" applyNumberFormat="1" applyFont="1" applyFill="1" applyBorder="1" applyAlignment="1">
      <alignment horizontal="right" vertical="center"/>
    </xf>
    <xf numFmtId="166" fontId="13" fillId="8" borderId="24" xfId="0" applyNumberFormat="1" applyFont="1" applyFill="1" applyBorder="1" applyAlignment="1">
      <alignment horizontal="right" vertical="center"/>
    </xf>
    <xf numFmtId="166" fontId="25" fillId="8" borderId="23" xfId="0" applyNumberFormat="1" applyFont="1" applyFill="1" applyBorder="1" applyAlignment="1">
      <alignment horizontal="right" vertical="center" wrapText="1"/>
    </xf>
    <xf numFmtId="49" fontId="7" fillId="10" borderId="4" xfId="0" applyNumberFormat="1" applyFont="1" applyFill="1" applyBorder="1" applyAlignment="1">
      <alignment horizontal="center" vertical="center" wrapText="1"/>
    </xf>
    <xf numFmtId="49" fontId="7" fillId="10" borderId="5" xfId="0" applyNumberFormat="1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center"/>
    </xf>
    <xf numFmtId="49" fontId="8" fillId="0" borderId="19" xfId="0" applyNumberFormat="1" applyFont="1" applyBorder="1" applyAlignment="1">
      <alignment horizontal="center" vertical="center"/>
    </xf>
    <xf numFmtId="3" fontId="8" fillId="0" borderId="19" xfId="0" applyNumberFormat="1" applyFont="1" applyBorder="1" applyAlignment="1">
      <alignment horizontal="right" vertical="center"/>
    </xf>
    <xf numFmtId="0" fontId="9" fillId="0" borderId="19" xfId="0" applyFont="1" applyBorder="1"/>
    <xf numFmtId="0" fontId="8" fillId="0" borderId="21" xfId="0" applyFont="1" applyBorder="1" applyAlignment="1">
      <alignment horizontal="left" vertical="center"/>
    </xf>
    <xf numFmtId="49" fontId="8" fillId="0" borderId="21" xfId="0" applyNumberFormat="1" applyFont="1" applyBorder="1" applyAlignment="1">
      <alignment horizontal="center" vertical="center"/>
    </xf>
    <xf numFmtId="3" fontId="8" fillId="0" borderId="21" xfId="0" applyNumberFormat="1" applyFont="1" applyBorder="1" applyAlignment="1">
      <alignment horizontal="right" vertical="center"/>
    </xf>
    <xf numFmtId="166" fontId="20" fillId="8" borderId="3" xfId="0" applyNumberFormat="1" applyFont="1" applyFill="1" applyBorder="1"/>
    <xf numFmtId="0" fontId="9" fillId="0" borderId="20" xfId="0" applyFont="1" applyBorder="1"/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71600" cy="333375"/>
    <xdr:pic>
      <xdr:nvPicPr>
        <xdr:cNvPr id="3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1600" cy="3333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57150</xdr:rowOff>
    </xdr:from>
    <xdr:ext cx="1371600" cy="333375"/>
    <xdr:pic>
      <xdr:nvPicPr>
        <xdr:cNvPr id="3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57150"/>
          <a:ext cx="1371600" cy="3333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66675</xdr:rowOff>
    </xdr:from>
    <xdr:ext cx="1371600" cy="333375"/>
    <xdr:pic>
      <xdr:nvPicPr>
        <xdr:cNvPr id="2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5"/>
          <a:ext cx="1371600" cy="3333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57150</xdr:rowOff>
    </xdr:from>
    <xdr:ext cx="1371600" cy="333375"/>
    <xdr:pic>
      <xdr:nvPicPr>
        <xdr:cNvPr id="3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57150"/>
          <a:ext cx="1371600" cy="33337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71600" cy="333375"/>
    <xdr:pic>
      <xdr:nvPicPr>
        <xdr:cNvPr id="2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1600" cy="33337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71600" cy="333375"/>
    <xdr:pic>
      <xdr:nvPicPr>
        <xdr:cNvPr id="2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1600" cy="33337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71600" cy="333375"/>
    <xdr:pic>
      <xdr:nvPicPr>
        <xdr:cNvPr id="2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1600" cy="3333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26"/>
  <sheetViews>
    <sheetView tabSelected="1" workbookViewId="0">
      <selection activeCell="A28" sqref="A28"/>
    </sheetView>
  </sheetViews>
  <sheetFormatPr defaultRowHeight="15" x14ac:dyDescent="0.25"/>
  <cols>
    <col min="1" max="1" width="61.28515625" customWidth="1"/>
    <col min="2" max="3" width="10.7109375" customWidth="1"/>
    <col min="4" max="4" width="8.7109375" customWidth="1"/>
    <col min="5" max="6" width="10.7109375" customWidth="1"/>
    <col min="7" max="7" width="8.7109375" customWidth="1"/>
    <col min="8" max="9" width="10.7109375" customWidth="1"/>
    <col min="10" max="10" width="8.7109375" customWidth="1"/>
  </cols>
  <sheetData>
    <row r="2" spans="1:10" x14ac:dyDescent="0.25">
      <c r="F2" s="12"/>
      <c r="G2" s="12"/>
    </row>
    <row r="3" spans="1:10" x14ac:dyDescent="0.25">
      <c r="A3" s="5" t="s">
        <v>59</v>
      </c>
      <c r="B3" s="1"/>
      <c r="C3" s="2"/>
    </row>
    <row r="4" spans="1:10" x14ac:dyDescent="0.25">
      <c r="A4" s="3"/>
      <c r="E4" s="80" t="s">
        <v>0</v>
      </c>
      <c r="F4" s="6"/>
    </row>
    <row r="5" spans="1:10" ht="22.5" customHeight="1" x14ac:dyDescent="0.25">
      <c r="A5" s="43" t="s">
        <v>1</v>
      </c>
      <c r="B5" s="43" t="s">
        <v>2</v>
      </c>
      <c r="C5" s="43"/>
      <c r="D5" s="43"/>
      <c r="E5" s="43" t="s">
        <v>3</v>
      </c>
      <c r="F5" s="43"/>
      <c r="G5" s="48"/>
      <c r="H5" s="51" t="s">
        <v>101</v>
      </c>
      <c r="I5" s="51"/>
      <c r="J5" s="51"/>
    </row>
    <row r="6" spans="1:10" x14ac:dyDescent="0.25">
      <c r="A6" s="43"/>
      <c r="B6" s="44" t="s">
        <v>4</v>
      </c>
      <c r="C6" s="44" t="s">
        <v>58</v>
      </c>
      <c r="D6" s="44" t="s">
        <v>5</v>
      </c>
      <c r="E6" s="44" t="s">
        <v>4</v>
      </c>
      <c r="F6" s="44" t="s">
        <v>58</v>
      </c>
      <c r="G6" s="49" t="s">
        <v>5</v>
      </c>
      <c r="H6" s="52" t="s">
        <v>4</v>
      </c>
      <c r="I6" s="52" t="s">
        <v>58</v>
      </c>
      <c r="J6" s="52" t="s">
        <v>5</v>
      </c>
    </row>
    <row r="7" spans="1:10" x14ac:dyDescent="0.25">
      <c r="A7" s="45" t="s">
        <v>6</v>
      </c>
      <c r="B7" s="46"/>
      <c r="C7" s="46">
        <v>6722</v>
      </c>
      <c r="D7" s="47" t="s">
        <v>23</v>
      </c>
      <c r="E7" s="46"/>
      <c r="F7" s="46">
        <v>5055</v>
      </c>
      <c r="G7" s="50" t="s">
        <v>23</v>
      </c>
      <c r="H7" s="53"/>
      <c r="I7" s="54">
        <v>1667</v>
      </c>
      <c r="J7" s="55" t="s">
        <v>23</v>
      </c>
    </row>
    <row r="8" spans="1:10" x14ac:dyDescent="0.25">
      <c r="A8" s="45" t="s">
        <v>7</v>
      </c>
      <c r="B8" s="46">
        <v>4033</v>
      </c>
      <c r="C8" s="46">
        <v>4507</v>
      </c>
      <c r="D8" s="63">
        <f>C8/B8</f>
        <v>1.1175303744111083</v>
      </c>
      <c r="E8" s="46">
        <v>3018</v>
      </c>
      <c r="F8" s="46">
        <v>3452</v>
      </c>
      <c r="G8" s="62">
        <f>F8/E8</f>
        <v>1.1438038436050364</v>
      </c>
      <c r="H8" s="54">
        <v>1156</v>
      </c>
      <c r="I8" s="54">
        <v>1055</v>
      </c>
      <c r="J8" s="61">
        <f>I8/H8</f>
        <v>0.91262975778546718</v>
      </c>
    </row>
    <row r="9" spans="1:10" x14ac:dyDescent="0.25">
      <c r="A9" s="64" t="s">
        <v>8</v>
      </c>
      <c r="B9" s="65">
        <v>1587</v>
      </c>
      <c r="C9" s="65">
        <v>2215</v>
      </c>
      <c r="D9" s="66">
        <f t="shared" ref="D9:D24" si="0">C9/B9</f>
        <v>1.3957151858853183</v>
      </c>
      <c r="E9" s="65">
        <v>1076</v>
      </c>
      <c r="F9" s="65">
        <v>1603</v>
      </c>
      <c r="G9" s="67">
        <f t="shared" ref="G9:G24" si="1">F9/E9</f>
        <v>1.4897769516728625</v>
      </c>
      <c r="H9" s="56">
        <v>511</v>
      </c>
      <c r="I9" s="56">
        <v>612</v>
      </c>
      <c r="J9" s="68">
        <f>I9/H9</f>
        <v>1.197651663405088</v>
      </c>
    </row>
    <row r="10" spans="1:10" x14ac:dyDescent="0.25">
      <c r="A10" s="79" t="s">
        <v>9</v>
      </c>
      <c r="B10" s="72">
        <v>67955</v>
      </c>
      <c r="C10" s="72">
        <v>70990</v>
      </c>
      <c r="D10" s="73">
        <f t="shared" si="0"/>
        <v>1.0446619086159958</v>
      </c>
      <c r="E10" s="72">
        <v>34671</v>
      </c>
      <c r="F10" s="72">
        <v>37025</v>
      </c>
      <c r="G10" s="73">
        <f t="shared" si="1"/>
        <v>1.067895359233942</v>
      </c>
      <c r="H10" s="69">
        <v>33284</v>
      </c>
      <c r="I10" s="69">
        <v>33965</v>
      </c>
      <c r="J10" s="70">
        <f>I10/H10</f>
        <v>1.0204602812162</v>
      </c>
    </row>
    <row r="11" spans="1:10" x14ac:dyDescent="0.25">
      <c r="A11" s="79" t="s">
        <v>10</v>
      </c>
      <c r="B11" s="72">
        <v>37623205.126999997</v>
      </c>
      <c r="C11" s="72">
        <v>40068653.523000002</v>
      </c>
      <c r="D11" s="73">
        <f t="shared" si="0"/>
        <v>1.0649984069072587</v>
      </c>
      <c r="E11" s="72">
        <v>18895409.186999999</v>
      </c>
      <c r="F11" s="72">
        <v>20198342.579999998</v>
      </c>
      <c r="G11" s="73">
        <f t="shared" si="1"/>
        <v>1.0689550239481669</v>
      </c>
      <c r="H11" s="69">
        <v>18727796</v>
      </c>
      <c r="I11" s="69">
        <v>19870311</v>
      </c>
      <c r="J11" s="70">
        <f t="shared" ref="J11:J24" si="2">I11/H11</f>
        <v>1.0610063778994603</v>
      </c>
    </row>
    <row r="12" spans="1:10" x14ac:dyDescent="0.25">
      <c r="A12" s="79" t="s">
        <v>11</v>
      </c>
      <c r="B12" s="72">
        <v>35944545.229000002</v>
      </c>
      <c r="C12" s="72">
        <v>38545973.802000001</v>
      </c>
      <c r="D12" s="73">
        <f t="shared" si="0"/>
        <v>1.0723733895206211</v>
      </c>
      <c r="E12" s="72">
        <v>18035837.925999999</v>
      </c>
      <c r="F12" s="72">
        <v>19610463.048999999</v>
      </c>
      <c r="G12" s="73">
        <f t="shared" si="1"/>
        <v>1.0873053489092437</v>
      </c>
      <c r="H12" s="69">
        <v>17908707</v>
      </c>
      <c r="I12" s="69">
        <v>18935511</v>
      </c>
      <c r="J12" s="70">
        <f t="shared" si="2"/>
        <v>1.0573354625769464</v>
      </c>
    </row>
    <row r="13" spans="1:10" x14ac:dyDescent="0.25">
      <c r="A13" s="79" t="s">
        <v>12</v>
      </c>
      <c r="B13" s="72">
        <v>2398536.7289999998</v>
      </c>
      <c r="C13" s="72">
        <v>2577582.429</v>
      </c>
      <c r="D13" s="73">
        <f t="shared" si="0"/>
        <v>1.0746478875371019</v>
      </c>
      <c r="E13" s="72">
        <v>1101433.4040000001</v>
      </c>
      <c r="F13" s="72">
        <v>1038377.95</v>
      </c>
      <c r="G13" s="73">
        <f t="shared" si="1"/>
        <v>0.94275146025987044</v>
      </c>
      <c r="H13" s="69">
        <v>1297103</v>
      </c>
      <c r="I13" s="69">
        <v>1539204</v>
      </c>
      <c r="J13" s="70">
        <f t="shared" si="2"/>
        <v>1.1866474751812308</v>
      </c>
    </row>
    <row r="14" spans="1:10" x14ac:dyDescent="0.25">
      <c r="A14" s="79" t="s">
        <v>13</v>
      </c>
      <c r="B14" s="72">
        <v>719876.83100000001</v>
      </c>
      <c r="C14" s="72">
        <v>1054902.7080000001</v>
      </c>
      <c r="D14" s="73">
        <f t="shared" si="0"/>
        <v>1.4653933319879273</v>
      </c>
      <c r="E14" s="72">
        <v>241862.14300000001</v>
      </c>
      <c r="F14" s="72">
        <v>450498.41899999999</v>
      </c>
      <c r="G14" s="73">
        <f t="shared" si="1"/>
        <v>1.8626247721620492</v>
      </c>
      <c r="H14" s="69">
        <v>478015</v>
      </c>
      <c r="I14" s="69">
        <v>604404</v>
      </c>
      <c r="J14" s="70">
        <f t="shared" si="2"/>
        <v>1.2644038366996853</v>
      </c>
    </row>
    <row r="15" spans="1:10" x14ac:dyDescent="0.25">
      <c r="A15" s="79" t="s">
        <v>14</v>
      </c>
      <c r="B15" s="72">
        <v>359381.92800000001</v>
      </c>
      <c r="C15" s="72">
        <v>382936.80800000002</v>
      </c>
      <c r="D15" s="73">
        <f t="shared" si="0"/>
        <v>1.065542750385601</v>
      </c>
      <c r="E15" s="72">
        <v>194753.89300000001</v>
      </c>
      <c r="F15" s="72">
        <v>178818.11600000001</v>
      </c>
      <c r="G15" s="73">
        <f t="shared" si="1"/>
        <v>0.91817479612589825</v>
      </c>
      <c r="H15" s="69">
        <v>164628</v>
      </c>
      <c r="I15" s="69">
        <v>204119</v>
      </c>
      <c r="J15" s="70">
        <f t="shared" si="2"/>
        <v>1.2398802147872781</v>
      </c>
    </row>
    <row r="16" spans="1:10" x14ac:dyDescent="0.25">
      <c r="A16" s="79" t="s">
        <v>15</v>
      </c>
      <c r="B16" s="72">
        <v>2019807.825</v>
      </c>
      <c r="C16" s="72">
        <v>2187202.6770000001</v>
      </c>
      <c r="D16" s="73">
        <f t="shared" si="0"/>
        <v>1.0828766231757718</v>
      </c>
      <c r="E16" s="72">
        <v>907630.67</v>
      </c>
      <c r="F16" s="72">
        <v>858580.96</v>
      </c>
      <c r="G16" s="73">
        <f t="shared" si="1"/>
        <v>0.94595851416083143</v>
      </c>
      <c r="H16" s="69">
        <v>1112177</v>
      </c>
      <c r="I16" s="69">
        <v>1328622</v>
      </c>
      <c r="J16" s="70">
        <f t="shared" si="2"/>
        <v>1.194613806974969</v>
      </c>
    </row>
    <row r="17" spans="1:10" x14ac:dyDescent="0.25">
      <c r="A17" s="79" t="s">
        <v>16</v>
      </c>
      <c r="B17" s="72">
        <v>700529.85499999998</v>
      </c>
      <c r="C17" s="72">
        <v>1047459.764</v>
      </c>
      <c r="D17" s="73">
        <f t="shared" si="0"/>
        <v>1.4952392914075019</v>
      </c>
      <c r="E17" s="72">
        <v>242813.302</v>
      </c>
      <c r="F17" s="72">
        <v>449519.54499999998</v>
      </c>
      <c r="G17" s="73">
        <f t="shared" si="1"/>
        <v>1.8512970306709144</v>
      </c>
      <c r="H17" s="69">
        <v>457717</v>
      </c>
      <c r="I17" s="69">
        <v>597940</v>
      </c>
      <c r="J17" s="70">
        <f t="shared" si="2"/>
        <v>1.3063530522134856</v>
      </c>
    </row>
    <row r="18" spans="1:10" x14ac:dyDescent="0.25">
      <c r="A18" s="76" t="s">
        <v>17</v>
      </c>
      <c r="B18" s="77">
        <v>1319277.97</v>
      </c>
      <c r="C18" s="77">
        <v>1139742.9129999999</v>
      </c>
      <c r="D18" s="124">
        <f t="shared" si="0"/>
        <v>0.86391415525569637</v>
      </c>
      <c r="E18" s="77">
        <v>664817.36800000002</v>
      </c>
      <c r="F18" s="77">
        <v>409061.41499999998</v>
      </c>
      <c r="G18" s="125">
        <f t="shared" si="1"/>
        <v>0.61529892973554201</v>
      </c>
      <c r="H18" s="78">
        <v>654461</v>
      </c>
      <c r="I18" s="78">
        <v>730681</v>
      </c>
      <c r="J18" s="126">
        <f t="shared" si="2"/>
        <v>1.116462249087417</v>
      </c>
    </row>
    <row r="19" spans="1:10" x14ac:dyDescent="0.25">
      <c r="A19" s="71" t="s">
        <v>18</v>
      </c>
      <c r="B19" s="72">
        <v>11671928.289999999</v>
      </c>
      <c r="C19" s="72">
        <v>12617459.422</v>
      </c>
      <c r="D19" s="73">
        <f t="shared" si="0"/>
        <v>1.081008990846019</v>
      </c>
      <c r="E19" s="72">
        <v>4085111.8620000002</v>
      </c>
      <c r="F19" s="72">
        <v>4555059.2089999998</v>
      </c>
      <c r="G19" s="73">
        <f t="shared" si="1"/>
        <v>1.1150390400251908</v>
      </c>
      <c r="H19" s="69">
        <v>7586816</v>
      </c>
      <c r="I19" s="69">
        <v>8062400</v>
      </c>
      <c r="J19" s="70">
        <f t="shared" si="2"/>
        <v>1.0626855850992036</v>
      </c>
    </row>
    <row r="20" spans="1:10" x14ac:dyDescent="0.25">
      <c r="A20" s="71" t="s">
        <v>19</v>
      </c>
      <c r="B20" s="72">
        <v>1794570.838</v>
      </c>
      <c r="C20" s="72">
        <v>2128986.0649999999</v>
      </c>
      <c r="D20" s="73">
        <f t="shared" si="0"/>
        <v>1.1863483011752807</v>
      </c>
      <c r="E20" s="72">
        <v>796821.92599999998</v>
      </c>
      <c r="F20" s="72">
        <v>1013878.705</v>
      </c>
      <c r="G20" s="73">
        <f t="shared" si="1"/>
        <v>1.2724031203428505</v>
      </c>
      <c r="H20" s="69">
        <v>997749</v>
      </c>
      <c r="I20" s="69">
        <v>1115107</v>
      </c>
      <c r="J20" s="70">
        <f t="shared" si="2"/>
        <v>1.1176227688526874</v>
      </c>
    </row>
    <row r="21" spans="1:10" x14ac:dyDescent="0.25">
      <c r="A21" s="71" t="s">
        <v>20</v>
      </c>
      <c r="B21" s="72">
        <v>9877357.4519999996</v>
      </c>
      <c r="C21" s="72">
        <v>10488473.357000001</v>
      </c>
      <c r="D21" s="73">
        <f t="shared" si="0"/>
        <v>1.0618703846620698</v>
      </c>
      <c r="E21" s="72">
        <v>3288289.9360000002</v>
      </c>
      <c r="F21" s="72">
        <v>3541180.5040000002</v>
      </c>
      <c r="G21" s="73">
        <f t="shared" si="1"/>
        <v>1.0769064081702071</v>
      </c>
      <c r="H21" s="69">
        <v>6589068</v>
      </c>
      <c r="I21" s="69">
        <v>6947293</v>
      </c>
      <c r="J21" s="70">
        <f t="shared" si="2"/>
        <v>1.0543665659543959</v>
      </c>
    </row>
    <row r="22" spans="1:10" x14ac:dyDescent="0.25">
      <c r="A22" s="58" t="s">
        <v>103</v>
      </c>
      <c r="B22" s="74">
        <v>9751897</v>
      </c>
      <c r="C22" s="74">
        <v>11104929</v>
      </c>
      <c r="D22" s="73">
        <f t="shared" si="0"/>
        <v>1.1387455179233332</v>
      </c>
      <c r="E22" s="74">
        <v>5423933</v>
      </c>
      <c r="F22" s="74">
        <v>5981193</v>
      </c>
      <c r="G22" s="73">
        <f t="shared" si="1"/>
        <v>1.1027409446245002</v>
      </c>
      <c r="H22" s="69">
        <v>4327964</v>
      </c>
      <c r="I22" s="69">
        <v>5123736</v>
      </c>
      <c r="J22" s="70">
        <f t="shared" si="2"/>
        <v>1.1838675183065293</v>
      </c>
    </row>
    <row r="23" spans="1:10" s="30" customFormat="1" x14ac:dyDescent="0.25">
      <c r="A23" s="75" t="s">
        <v>102</v>
      </c>
      <c r="B23" s="72">
        <v>1759474.3729999999</v>
      </c>
      <c r="C23" s="72">
        <v>2452717.0929999999</v>
      </c>
      <c r="D23" s="73">
        <f t="shared" si="0"/>
        <v>1.3940055795288357</v>
      </c>
      <c r="E23" s="72">
        <v>1017611.108</v>
      </c>
      <c r="F23" s="72">
        <v>1543741.6780000001</v>
      </c>
      <c r="G23" s="73">
        <f t="shared" si="1"/>
        <v>1.517025183651985</v>
      </c>
      <c r="H23" s="69">
        <v>4327964</v>
      </c>
      <c r="I23" s="69">
        <v>5123736</v>
      </c>
      <c r="J23" s="70">
        <f t="shared" si="2"/>
        <v>1.1838675183065293</v>
      </c>
    </row>
    <row r="24" spans="1:10" x14ac:dyDescent="0.25">
      <c r="A24" s="71" t="s">
        <v>22</v>
      </c>
      <c r="B24" s="72">
        <v>6142.1256370637429</v>
      </c>
      <c r="C24" s="72">
        <v>6272.6820948959949</v>
      </c>
      <c r="D24" s="73">
        <f t="shared" si="0"/>
        <v>1.0212559080596511</v>
      </c>
      <c r="E24" s="72">
        <v>5222.3532923769144</v>
      </c>
      <c r="F24" s="72">
        <v>5300.7496308800355</v>
      </c>
      <c r="G24" s="73">
        <f t="shared" si="1"/>
        <v>1.0150116880482898</v>
      </c>
      <c r="H24" s="69">
        <v>7100</v>
      </c>
      <c r="I24" s="69">
        <v>7332</v>
      </c>
      <c r="J24" s="70">
        <f t="shared" si="2"/>
        <v>1.0326760563380282</v>
      </c>
    </row>
    <row r="25" spans="1:10" ht="15" customHeight="1" x14ac:dyDescent="0.25">
      <c r="A25" s="4" t="s">
        <v>60</v>
      </c>
    </row>
    <row r="26" spans="1:10" x14ac:dyDescent="0.25">
      <c r="A26" s="7"/>
    </row>
  </sheetData>
  <mergeCells count="4">
    <mergeCell ref="A5:A6"/>
    <mergeCell ref="B5:D5"/>
    <mergeCell ref="E5:G5"/>
    <mergeCell ref="H5:J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I24"/>
  <sheetViews>
    <sheetView workbookViewId="0">
      <selection activeCell="A5" sqref="A5:I6"/>
    </sheetView>
  </sheetViews>
  <sheetFormatPr defaultRowHeight="15" x14ac:dyDescent="0.25"/>
  <cols>
    <col min="1" max="1" width="46.28515625" customWidth="1"/>
    <col min="2" max="9" width="10.7109375" customWidth="1"/>
    <col min="13" max="13" width="13.7109375" customWidth="1"/>
  </cols>
  <sheetData>
    <row r="2" spans="1:9" x14ac:dyDescent="0.25">
      <c r="F2" s="13" t="s">
        <v>30</v>
      </c>
    </row>
    <row r="3" spans="1:9" x14ac:dyDescent="0.25">
      <c r="A3" s="5" t="s">
        <v>74</v>
      </c>
      <c r="B3" s="1"/>
    </row>
    <row r="4" spans="1:9" x14ac:dyDescent="0.25">
      <c r="B4" s="8"/>
      <c r="F4" s="80" t="s">
        <v>24</v>
      </c>
    </row>
    <row r="5" spans="1:9" ht="23.25" customHeight="1" x14ac:dyDescent="0.25">
      <c r="A5" s="121" t="s">
        <v>1</v>
      </c>
      <c r="B5" s="121" t="s">
        <v>25</v>
      </c>
      <c r="C5" s="121"/>
      <c r="D5" s="121" t="s">
        <v>28</v>
      </c>
      <c r="E5" s="121"/>
      <c r="F5" s="121" t="s">
        <v>26</v>
      </c>
      <c r="G5" s="121"/>
      <c r="H5" s="121" t="s">
        <v>27</v>
      </c>
      <c r="I5" s="121"/>
    </row>
    <row r="6" spans="1:9" x14ac:dyDescent="0.25">
      <c r="A6" s="122"/>
      <c r="B6" s="123" t="s">
        <v>61</v>
      </c>
      <c r="C6" s="123" t="s">
        <v>62</v>
      </c>
      <c r="D6" s="123" t="s">
        <v>61</v>
      </c>
      <c r="E6" s="123" t="s">
        <v>62</v>
      </c>
      <c r="F6" s="123" t="s">
        <v>61</v>
      </c>
      <c r="G6" s="123" t="s">
        <v>62</v>
      </c>
      <c r="H6" s="123" t="s">
        <v>61</v>
      </c>
      <c r="I6" s="123" t="s">
        <v>62</v>
      </c>
    </row>
    <row r="7" spans="1:9" x14ac:dyDescent="0.25">
      <c r="A7" s="10" t="s">
        <v>6</v>
      </c>
      <c r="B7" s="21"/>
      <c r="C7" s="21">
        <v>2012</v>
      </c>
      <c r="D7" s="21"/>
      <c r="E7" s="21">
        <v>60</v>
      </c>
      <c r="F7" s="21"/>
      <c r="G7" s="21">
        <v>1343</v>
      </c>
      <c r="H7" s="21"/>
      <c r="I7" s="21">
        <v>609</v>
      </c>
    </row>
    <row r="8" spans="1:9" x14ac:dyDescent="0.25">
      <c r="A8" s="10" t="s">
        <v>7</v>
      </c>
      <c r="B8" s="21">
        <v>960</v>
      </c>
      <c r="C8" s="21">
        <v>1205</v>
      </c>
      <c r="D8" s="21">
        <v>31</v>
      </c>
      <c r="E8" s="21">
        <v>33</v>
      </c>
      <c r="F8" s="21">
        <v>578</v>
      </c>
      <c r="G8" s="21">
        <v>787</v>
      </c>
      <c r="H8" s="21">
        <v>351</v>
      </c>
      <c r="I8" s="21">
        <v>385</v>
      </c>
    </row>
    <row r="9" spans="1:9" x14ac:dyDescent="0.25">
      <c r="A9" s="10" t="s">
        <v>8</v>
      </c>
      <c r="B9" s="21">
        <v>415</v>
      </c>
      <c r="C9" s="21">
        <v>807</v>
      </c>
      <c r="D9" s="21">
        <v>19</v>
      </c>
      <c r="E9" s="21">
        <v>27</v>
      </c>
      <c r="F9" s="21">
        <v>229</v>
      </c>
      <c r="G9" s="21">
        <v>556</v>
      </c>
      <c r="H9" s="21">
        <v>167</v>
      </c>
      <c r="I9" s="21">
        <v>224</v>
      </c>
    </row>
    <row r="10" spans="1:9" x14ac:dyDescent="0.25">
      <c r="A10" s="11" t="s">
        <v>9</v>
      </c>
      <c r="B10" s="21">
        <v>13385</v>
      </c>
      <c r="C10" s="21">
        <v>14366</v>
      </c>
      <c r="D10" s="21">
        <v>6023</v>
      </c>
      <c r="E10" s="21">
        <v>6093</v>
      </c>
      <c r="F10" s="21">
        <v>1196</v>
      </c>
      <c r="G10" s="21">
        <v>1859</v>
      </c>
      <c r="H10" s="21">
        <v>6166</v>
      </c>
      <c r="I10" s="21">
        <v>6414</v>
      </c>
    </row>
    <row r="11" spans="1:9" x14ac:dyDescent="0.25">
      <c r="A11" s="11" t="s">
        <v>10</v>
      </c>
      <c r="B11" s="21">
        <v>4479993.5930000003</v>
      </c>
      <c r="C11" s="21">
        <v>4932110.4469999997</v>
      </c>
      <c r="D11" s="21">
        <v>1767228.8160000001</v>
      </c>
      <c r="E11" s="21">
        <v>1824560.9240000001</v>
      </c>
      <c r="F11" s="21">
        <v>180615.02499999999</v>
      </c>
      <c r="G11" s="21">
        <v>305524.67599999998</v>
      </c>
      <c r="H11" s="21">
        <v>2532149.7519999999</v>
      </c>
      <c r="I11" s="21">
        <v>2802024.8470000001</v>
      </c>
    </row>
    <row r="12" spans="1:9" x14ac:dyDescent="0.25">
      <c r="A12" s="11" t="s">
        <v>11</v>
      </c>
      <c r="B12" s="21">
        <v>4440432.0109999999</v>
      </c>
      <c r="C12" s="21">
        <v>4859291.3099999996</v>
      </c>
      <c r="D12" s="21">
        <v>1789274.1310000001</v>
      </c>
      <c r="E12" s="21">
        <v>1819589.4720000001</v>
      </c>
      <c r="F12" s="21">
        <v>179392.777</v>
      </c>
      <c r="G12" s="21">
        <v>297833.58799999999</v>
      </c>
      <c r="H12" s="21">
        <v>2471765.1030000001</v>
      </c>
      <c r="I12" s="21">
        <v>2741868.25</v>
      </c>
    </row>
    <row r="13" spans="1:9" x14ac:dyDescent="0.25">
      <c r="A13" s="11" t="s">
        <v>12</v>
      </c>
      <c r="B13" s="21">
        <v>94258.036999999997</v>
      </c>
      <c r="C13" s="21">
        <v>129449.099</v>
      </c>
      <c r="D13" s="21">
        <v>3374.623</v>
      </c>
      <c r="E13" s="21">
        <v>9113.9120000000003</v>
      </c>
      <c r="F13" s="21">
        <v>8751.8819999999996</v>
      </c>
      <c r="G13" s="21">
        <v>28030.042000000001</v>
      </c>
      <c r="H13" s="21">
        <v>82131.532000000007</v>
      </c>
      <c r="I13" s="21">
        <v>92305.145000000004</v>
      </c>
    </row>
    <row r="14" spans="1:9" x14ac:dyDescent="0.25">
      <c r="A14" s="11" t="s">
        <v>13</v>
      </c>
      <c r="B14" s="21">
        <v>54696.455000000002</v>
      </c>
      <c r="C14" s="21">
        <v>56629.962</v>
      </c>
      <c r="D14" s="21">
        <v>25419.937999999998</v>
      </c>
      <c r="E14" s="21">
        <v>4142.46</v>
      </c>
      <c r="F14" s="21">
        <v>7529.634</v>
      </c>
      <c r="G14" s="21">
        <v>20338.954000000002</v>
      </c>
      <c r="H14" s="21">
        <v>21746.883000000002</v>
      </c>
      <c r="I14" s="21">
        <v>32148.547999999999</v>
      </c>
    </row>
    <row r="15" spans="1:9" x14ac:dyDescent="0.25">
      <c r="A15" s="11" t="s">
        <v>14</v>
      </c>
      <c r="B15" s="21">
        <v>16493.763999999999</v>
      </c>
      <c r="C15" s="21">
        <v>22956.799999999999</v>
      </c>
      <c r="D15" s="21">
        <v>459.54300000000001</v>
      </c>
      <c r="E15" s="21">
        <v>-346.94200000000001</v>
      </c>
      <c r="F15" s="21">
        <v>1020.206</v>
      </c>
      <c r="G15" s="21">
        <v>3583</v>
      </c>
      <c r="H15" s="21">
        <v>15014.014999999999</v>
      </c>
      <c r="I15" s="21">
        <v>19720.741999999998</v>
      </c>
    </row>
    <row r="16" spans="1:9" x14ac:dyDescent="0.25">
      <c r="A16" s="11" t="s">
        <v>15</v>
      </c>
      <c r="B16" s="21">
        <v>77741.072</v>
      </c>
      <c r="C16" s="21">
        <v>107650.754</v>
      </c>
      <c r="D16" s="21">
        <v>2872.6219999999998</v>
      </c>
      <c r="E16" s="21">
        <v>9429.1769999999997</v>
      </c>
      <c r="F16" s="21">
        <v>7731.6760000000004</v>
      </c>
      <c r="G16" s="21">
        <v>24446.864000000001</v>
      </c>
      <c r="H16" s="21">
        <v>67136.774000000005</v>
      </c>
      <c r="I16" s="21">
        <v>73774.713000000003</v>
      </c>
    </row>
    <row r="17" spans="1:9" x14ac:dyDescent="0.25">
      <c r="A17" s="11" t="s">
        <v>16</v>
      </c>
      <c r="B17" s="21">
        <v>54673.254000000001</v>
      </c>
      <c r="C17" s="21">
        <v>57788.417000000001</v>
      </c>
      <c r="D17" s="21">
        <v>25377.48</v>
      </c>
      <c r="E17" s="21">
        <v>4110.7830000000004</v>
      </c>
      <c r="F17" s="21">
        <v>7529.634</v>
      </c>
      <c r="G17" s="21">
        <v>20338.776000000002</v>
      </c>
      <c r="H17" s="21">
        <v>21766.14</v>
      </c>
      <c r="I17" s="21">
        <v>33338.858</v>
      </c>
    </row>
    <row r="18" spans="1:9" x14ac:dyDescent="0.25">
      <c r="A18" s="33" t="s">
        <v>29</v>
      </c>
      <c r="B18" s="31">
        <v>23067.817999999999</v>
      </c>
      <c r="C18" s="31">
        <v>49862.337</v>
      </c>
      <c r="D18" s="31">
        <v>-22504.858</v>
      </c>
      <c r="E18" s="31">
        <v>5318.3940000000002</v>
      </c>
      <c r="F18" s="31">
        <v>202.042</v>
      </c>
      <c r="G18" s="31">
        <v>4108.0879999999997</v>
      </c>
      <c r="H18" s="31">
        <v>45370.633999999998</v>
      </c>
      <c r="I18" s="31">
        <v>40435.855000000003</v>
      </c>
    </row>
    <row r="19" spans="1:9" x14ac:dyDescent="0.25">
      <c r="A19" s="11" t="s">
        <v>18</v>
      </c>
      <c r="B19" s="21">
        <v>336662.24599999998</v>
      </c>
      <c r="C19" s="21">
        <v>367941.54499999998</v>
      </c>
      <c r="D19" s="21">
        <v>25360.514999999999</v>
      </c>
      <c r="E19" s="21">
        <v>23264.227999999999</v>
      </c>
      <c r="F19" s="21">
        <v>1018.98</v>
      </c>
      <c r="G19" s="21">
        <v>6151.4759999999997</v>
      </c>
      <c r="H19" s="21">
        <v>310282.75099999999</v>
      </c>
      <c r="I19" s="21">
        <v>338525.84100000001</v>
      </c>
    </row>
    <row r="20" spans="1:9" x14ac:dyDescent="0.25">
      <c r="A20" s="11" t="s">
        <v>19</v>
      </c>
      <c r="B20" s="21">
        <v>92917.634999999995</v>
      </c>
      <c r="C20" s="21">
        <v>171664.87899999999</v>
      </c>
      <c r="D20" s="21">
        <v>17632.444</v>
      </c>
      <c r="E20" s="21">
        <v>85672.403999999995</v>
      </c>
      <c r="F20" s="21">
        <v>2330.9670000000001</v>
      </c>
      <c r="G20" s="21">
        <v>4489.1940000000004</v>
      </c>
      <c r="H20" s="21">
        <v>72954.224000000002</v>
      </c>
      <c r="I20" s="21">
        <v>81503.281000000003</v>
      </c>
    </row>
    <row r="21" spans="1:9" x14ac:dyDescent="0.25">
      <c r="A21" s="11" t="s">
        <v>20</v>
      </c>
      <c r="B21" s="21">
        <v>243744.611</v>
      </c>
      <c r="C21" s="21">
        <v>196276.666</v>
      </c>
      <c r="D21" s="21">
        <v>7728.0709999999999</v>
      </c>
      <c r="E21" s="21">
        <v>-62408.175999999999</v>
      </c>
      <c r="F21" s="21">
        <v>-1311.9870000000001</v>
      </c>
      <c r="G21" s="21">
        <v>1662.2819999999999</v>
      </c>
      <c r="H21" s="21">
        <v>237328.527</v>
      </c>
      <c r="I21" s="21">
        <v>257022.56</v>
      </c>
    </row>
    <row r="22" spans="1:9" x14ac:dyDescent="0.25">
      <c r="A22" s="11" t="s">
        <v>21</v>
      </c>
      <c r="B22" s="21">
        <v>199685.764</v>
      </c>
      <c r="C22" s="21">
        <v>453894.74200000003</v>
      </c>
      <c r="D22" s="21">
        <v>115962.76300000001</v>
      </c>
      <c r="E22" s="21">
        <v>347984.53200000001</v>
      </c>
      <c r="F22" s="21">
        <v>1762.3979999999999</v>
      </c>
      <c r="G22" s="21">
        <v>2758.1979999999999</v>
      </c>
      <c r="H22" s="21">
        <v>81960.603000000003</v>
      </c>
      <c r="I22" s="21">
        <v>103152.012</v>
      </c>
    </row>
    <row r="23" spans="1:9" x14ac:dyDescent="0.25">
      <c r="A23" s="11" t="s">
        <v>22</v>
      </c>
      <c r="B23" s="21">
        <v>5473.0603100485614</v>
      </c>
      <c r="C23" s="21">
        <v>5454.69214928767</v>
      </c>
      <c r="D23" s="21">
        <v>7034.4083789916431</v>
      </c>
      <c r="E23" s="21">
        <v>6989.2597379506542</v>
      </c>
      <c r="F23" s="21">
        <v>2368.1237458193978</v>
      </c>
      <c r="G23" s="21">
        <v>2802.3763672225214</v>
      </c>
      <c r="H23" s="21">
        <v>4550.1775191912639</v>
      </c>
      <c r="I23" s="21">
        <v>4765.6579617503376</v>
      </c>
    </row>
    <row r="24" spans="1:9" x14ac:dyDescent="0.25">
      <c r="A24" s="29" t="s">
        <v>60</v>
      </c>
    </row>
  </sheetData>
  <mergeCells count="5"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O20"/>
  <sheetViews>
    <sheetView topLeftCell="A4" workbookViewId="0">
      <selection activeCell="C9" sqref="C9:C18"/>
    </sheetView>
  </sheetViews>
  <sheetFormatPr defaultRowHeight="15" x14ac:dyDescent="0.25"/>
  <cols>
    <col min="1" max="1" width="13.5703125" customWidth="1"/>
    <col min="2" max="2" width="36.5703125" bestFit="1" customWidth="1"/>
    <col min="3" max="3" width="9.28515625" bestFit="1" customWidth="1"/>
    <col min="4" max="6" width="6.7109375" customWidth="1"/>
    <col min="7" max="8" width="7.7109375" customWidth="1"/>
    <col min="9" max="9" width="6.7109375" customWidth="1"/>
    <col min="10" max="11" width="12.7109375" bestFit="1" customWidth="1"/>
    <col min="12" max="12" width="6.7109375" customWidth="1"/>
    <col min="13" max="14" width="10.7109375" customWidth="1"/>
    <col min="15" max="15" width="7.7109375" customWidth="1"/>
  </cols>
  <sheetData>
    <row r="3" spans="1:15" x14ac:dyDescent="0.25">
      <c r="A3" s="13" t="s">
        <v>30</v>
      </c>
    </row>
    <row r="4" spans="1:15" x14ac:dyDescent="0.25">
      <c r="A4" s="24" t="s">
        <v>75</v>
      </c>
      <c r="B4" s="25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x14ac:dyDescent="0.25">
      <c r="A5" s="24" t="s">
        <v>76</v>
      </c>
      <c r="B5" s="27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5" s="30" customFormat="1" x14ac:dyDescent="0.25">
      <c r="A6" s="24"/>
      <c r="B6" s="32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9" t="s">
        <v>77</v>
      </c>
      <c r="O6" s="9"/>
    </row>
    <row r="7" spans="1:15" s="28" customFormat="1" ht="28.5" customHeight="1" x14ac:dyDescent="0.2">
      <c r="A7" s="81" t="s">
        <v>32</v>
      </c>
      <c r="B7" s="81" t="s">
        <v>33</v>
      </c>
      <c r="C7" s="81" t="s">
        <v>104</v>
      </c>
      <c r="D7" s="82" t="s">
        <v>79</v>
      </c>
      <c r="E7" s="83"/>
      <c r="F7" s="84"/>
      <c r="G7" s="82" t="s">
        <v>80</v>
      </c>
      <c r="H7" s="83"/>
      <c r="I7" s="84"/>
      <c r="J7" s="82" t="s">
        <v>81</v>
      </c>
      <c r="K7" s="83"/>
      <c r="L7" s="84"/>
      <c r="M7" s="82" t="s">
        <v>78</v>
      </c>
      <c r="N7" s="83"/>
      <c r="O7" s="85"/>
    </row>
    <row r="8" spans="1:15" s="28" customFormat="1" ht="15" customHeight="1" x14ac:dyDescent="0.2">
      <c r="A8" s="86"/>
      <c r="B8" s="86"/>
      <c r="C8" s="86"/>
      <c r="D8" s="87" t="s">
        <v>61</v>
      </c>
      <c r="E8" s="88" t="s">
        <v>62</v>
      </c>
      <c r="F8" s="89" t="s">
        <v>82</v>
      </c>
      <c r="G8" s="87" t="s">
        <v>61</v>
      </c>
      <c r="H8" s="88" t="s">
        <v>62</v>
      </c>
      <c r="I8" s="89" t="s">
        <v>82</v>
      </c>
      <c r="J8" s="87" t="s">
        <v>61</v>
      </c>
      <c r="K8" s="88" t="s">
        <v>62</v>
      </c>
      <c r="L8" s="89" t="s">
        <v>82</v>
      </c>
      <c r="M8" s="87" t="s">
        <v>61</v>
      </c>
      <c r="N8" s="88" t="s">
        <v>62</v>
      </c>
      <c r="O8" s="90" t="s">
        <v>82</v>
      </c>
    </row>
    <row r="9" spans="1:15" s="28" customFormat="1" ht="14.1" customHeight="1" x14ac:dyDescent="0.2">
      <c r="A9" s="34">
        <v>82031999604</v>
      </c>
      <c r="B9" s="58" t="s">
        <v>110</v>
      </c>
      <c r="C9" s="118" t="s">
        <v>111</v>
      </c>
      <c r="D9" s="35">
        <v>3758</v>
      </c>
      <c r="E9" s="35">
        <v>3807</v>
      </c>
      <c r="F9" s="36">
        <v>101.30388504523683</v>
      </c>
      <c r="G9" s="35">
        <v>7625.0063420259003</v>
      </c>
      <c r="H9" s="35">
        <v>7545.1023990893964</v>
      </c>
      <c r="I9" s="36">
        <v>98.952080308496193</v>
      </c>
      <c r="J9" s="35">
        <v>1154988366</v>
      </c>
      <c r="K9" s="35">
        <v>1186494801</v>
      </c>
      <c r="L9" s="36">
        <v>102.72785734709298</v>
      </c>
      <c r="M9" s="37">
        <v>149008</v>
      </c>
      <c r="N9" s="37">
        <v>1067269</v>
      </c>
      <c r="O9" s="36">
        <v>716.24946311607425</v>
      </c>
    </row>
    <row r="10" spans="1:15" s="28" customFormat="1" ht="14.1" customHeight="1" x14ac:dyDescent="0.2">
      <c r="A10" s="34">
        <v>19819724166</v>
      </c>
      <c r="B10" s="34" t="s">
        <v>142</v>
      </c>
      <c r="C10" s="34" t="s">
        <v>134</v>
      </c>
      <c r="D10" s="35">
        <v>672</v>
      </c>
      <c r="E10" s="35">
        <v>669</v>
      </c>
      <c r="F10" s="36">
        <v>99.553571428571431</v>
      </c>
      <c r="G10" s="35">
        <v>5820.8586309523807</v>
      </c>
      <c r="H10" s="35">
        <v>5983.9828101644243</v>
      </c>
      <c r="I10" s="36">
        <v>102.80240750642236</v>
      </c>
      <c r="J10" s="35">
        <v>260235163</v>
      </c>
      <c r="K10" s="35">
        <v>252210219</v>
      </c>
      <c r="L10" s="36">
        <v>96.91627222567152</v>
      </c>
      <c r="M10" s="37">
        <v>-3464836</v>
      </c>
      <c r="N10" s="37">
        <v>-4872107</v>
      </c>
      <c r="O10" s="36">
        <v>140.6158040380555</v>
      </c>
    </row>
    <row r="11" spans="1:15" s="28" customFormat="1" ht="14.1" customHeight="1" x14ac:dyDescent="0.2">
      <c r="A11" s="34">
        <v>96677183827</v>
      </c>
      <c r="B11" s="34" t="s">
        <v>135</v>
      </c>
      <c r="C11" s="118" t="s">
        <v>111</v>
      </c>
      <c r="D11" s="35">
        <v>37</v>
      </c>
      <c r="E11" s="35">
        <v>37</v>
      </c>
      <c r="F11" s="36">
        <v>100</v>
      </c>
      <c r="G11" s="35">
        <v>7132.2409909909911</v>
      </c>
      <c r="H11" s="35">
        <v>8063.9954954954956</v>
      </c>
      <c r="I11" s="36">
        <v>113.06397954978581</v>
      </c>
      <c r="J11" s="35">
        <v>139075334</v>
      </c>
      <c r="K11" s="35">
        <v>239133625</v>
      </c>
      <c r="L11" s="36">
        <v>171.94538968355093</v>
      </c>
      <c r="M11" s="37">
        <v>4237404</v>
      </c>
      <c r="N11" s="37">
        <v>3015831</v>
      </c>
      <c r="O11" s="36">
        <v>71.171665481979062</v>
      </c>
    </row>
    <row r="12" spans="1:15" s="28" customFormat="1" ht="14.1" customHeight="1" x14ac:dyDescent="0.2">
      <c r="A12" s="34">
        <v>96107776452</v>
      </c>
      <c r="B12" s="34" t="s">
        <v>136</v>
      </c>
      <c r="C12" s="34" t="s">
        <v>133</v>
      </c>
      <c r="D12" s="35">
        <v>571</v>
      </c>
      <c r="E12" s="35">
        <v>621</v>
      </c>
      <c r="F12" s="36">
        <v>108.75656742556919</v>
      </c>
      <c r="G12" s="35">
        <v>3661.1920607122011</v>
      </c>
      <c r="H12" s="35">
        <v>3988.4763821792808</v>
      </c>
      <c r="I12" s="36">
        <v>108.93928305425786</v>
      </c>
      <c r="J12" s="35">
        <v>183553710</v>
      </c>
      <c r="K12" s="35">
        <v>200888740</v>
      </c>
      <c r="L12" s="36">
        <v>109.44411856344391</v>
      </c>
      <c r="M12" s="37">
        <v>1171481</v>
      </c>
      <c r="N12" s="37">
        <v>528396</v>
      </c>
      <c r="O12" s="36">
        <v>45.104956887905139</v>
      </c>
    </row>
    <row r="13" spans="1:15" s="28" customFormat="1" ht="14.1" customHeight="1" x14ac:dyDescent="0.2">
      <c r="A13" s="34">
        <v>13421314997</v>
      </c>
      <c r="B13" s="34" t="s">
        <v>137</v>
      </c>
      <c r="C13" s="118" t="s">
        <v>113</v>
      </c>
      <c r="D13" s="35">
        <v>653</v>
      </c>
      <c r="E13" s="35">
        <v>660</v>
      </c>
      <c r="F13" s="36">
        <v>101.07197549770291</v>
      </c>
      <c r="G13" s="35">
        <v>6394.0860132720773</v>
      </c>
      <c r="H13" s="35">
        <v>6263.3083333333334</v>
      </c>
      <c r="I13" s="36">
        <v>97.954708778278999</v>
      </c>
      <c r="J13" s="35">
        <v>134087778</v>
      </c>
      <c r="K13" s="35">
        <v>150842756</v>
      </c>
      <c r="L13" s="36">
        <v>112.49552960747846</v>
      </c>
      <c r="M13" s="37">
        <v>-15261022</v>
      </c>
      <c r="N13" s="37">
        <v>19347</v>
      </c>
      <c r="O13" s="36">
        <v>-0.12677394738045722</v>
      </c>
    </row>
    <row r="14" spans="1:15" s="28" customFormat="1" ht="14.1" customHeight="1" x14ac:dyDescent="0.2">
      <c r="A14" s="34">
        <v>19081493664</v>
      </c>
      <c r="B14" s="34" t="s">
        <v>138</v>
      </c>
      <c r="C14" s="118" t="s">
        <v>115</v>
      </c>
      <c r="D14" s="35">
        <v>413</v>
      </c>
      <c r="E14" s="35">
        <v>395</v>
      </c>
      <c r="F14" s="36">
        <v>95.641646489104119</v>
      </c>
      <c r="G14" s="35">
        <v>6204.346448748991</v>
      </c>
      <c r="H14" s="35">
        <v>6639.4364978902959</v>
      </c>
      <c r="I14" s="36">
        <v>107.0126652780493</v>
      </c>
      <c r="J14" s="35">
        <v>150738390</v>
      </c>
      <c r="K14" s="35">
        <v>150309206</v>
      </c>
      <c r="L14" s="36">
        <v>99.715278901413242</v>
      </c>
      <c r="M14" s="37">
        <v>-1462269</v>
      </c>
      <c r="N14" s="37">
        <v>-1108923</v>
      </c>
      <c r="O14" s="36">
        <v>75.835773034920379</v>
      </c>
    </row>
    <row r="15" spans="1:15" s="28" customFormat="1" ht="14.1" customHeight="1" x14ac:dyDescent="0.2">
      <c r="A15" s="34">
        <v>96055453244</v>
      </c>
      <c r="B15" s="34" t="s">
        <v>139</v>
      </c>
      <c r="C15" s="34" t="s">
        <v>132</v>
      </c>
      <c r="D15" s="35">
        <v>199</v>
      </c>
      <c r="E15" s="35">
        <v>249</v>
      </c>
      <c r="F15" s="36">
        <v>125.12562814070351</v>
      </c>
      <c r="G15" s="35">
        <v>4728.4124790619762</v>
      </c>
      <c r="H15" s="35">
        <v>5185.5324631860776</v>
      </c>
      <c r="I15" s="36">
        <v>109.66751496719644</v>
      </c>
      <c r="J15" s="35">
        <v>92553443</v>
      </c>
      <c r="K15" s="35">
        <v>125198988</v>
      </c>
      <c r="L15" s="36">
        <v>135.27210219505287</v>
      </c>
      <c r="M15" s="37">
        <v>331970</v>
      </c>
      <c r="N15" s="37">
        <v>598722</v>
      </c>
      <c r="O15" s="36">
        <v>180.35424887791066</v>
      </c>
    </row>
    <row r="16" spans="1:15" s="28" customFormat="1" ht="14.1" customHeight="1" x14ac:dyDescent="0.2">
      <c r="A16" s="34">
        <v>4767584912</v>
      </c>
      <c r="B16" s="34" t="s">
        <v>140</v>
      </c>
      <c r="C16" s="34" t="s">
        <v>133</v>
      </c>
      <c r="D16" s="35">
        <v>211</v>
      </c>
      <c r="E16" s="35">
        <v>147</v>
      </c>
      <c r="F16" s="36">
        <v>69.66824644549763</v>
      </c>
      <c r="G16" s="35">
        <v>4198.638230647709</v>
      </c>
      <c r="H16" s="35">
        <v>5833.767006802721</v>
      </c>
      <c r="I16" s="36">
        <v>138.94426445744926</v>
      </c>
      <c r="J16" s="35">
        <v>135272225</v>
      </c>
      <c r="K16" s="35">
        <v>120442224</v>
      </c>
      <c r="L16" s="36">
        <v>89.036920920018872</v>
      </c>
      <c r="M16" s="37">
        <v>2111639</v>
      </c>
      <c r="N16" s="37">
        <v>1995395</v>
      </c>
      <c r="O16" s="36">
        <v>94.495081782444828</v>
      </c>
    </row>
    <row r="17" spans="1:15" s="28" customFormat="1" ht="14.1" customHeight="1" x14ac:dyDescent="0.2">
      <c r="A17" s="34">
        <v>57123451910</v>
      </c>
      <c r="B17" s="34" t="s">
        <v>141</v>
      </c>
      <c r="C17" s="34" t="s">
        <v>111</v>
      </c>
      <c r="D17" s="35">
        <v>253</v>
      </c>
      <c r="E17" s="35">
        <v>273</v>
      </c>
      <c r="F17" s="36">
        <v>107.90513833992095</v>
      </c>
      <c r="G17" s="35">
        <v>3731.846179183136</v>
      </c>
      <c r="H17" s="35">
        <v>3503.5918803418804</v>
      </c>
      <c r="I17" s="36">
        <v>93.88360913387865</v>
      </c>
      <c r="J17" s="35">
        <v>118016355</v>
      </c>
      <c r="K17" s="35">
        <v>112665129</v>
      </c>
      <c r="L17" s="36">
        <v>95.465691174752848</v>
      </c>
      <c r="M17" s="37">
        <v>1007445</v>
      </c>
      <c r="N17" s="37">
        <v>978372</v>
      </c>
      <c r="O17" s="36">
        <v>97.114184893468121</v>
      </c>
    </row>
    <row r="18" spans="1:15" s="28" customFormat="1" ht="14.1" customHeight="1" x14ac:dyDescent="0.2">
      <c r="A18" s="34">
        <v>33930043548</v>
      </c>
      <c r="B18" s="34" t="s">
        <v>143</v>
      </c>
      <c r="C18" s="118" t="s">
        <v>119</v>
      </c>
      <c r="D18" s="35">
        <v>236</v>
      </c>
      <c r="E18" s="35">
        <v>229</v>
      </c>
      <c r="F18" s="36">
        <v>97.033898305084747</v>
      </c>
      <c r="G18" s="35">
        <v>4682.317443502825</v>
      </c>
      <c r="H18" s="35">
        <v>4902.177947598253</v>
      </c>
      <c r="I18" s="36">
        <v>104.6955488761341</v>
      </c>
      <c r="J18" s="35">
        <v>95621115</v>
      </c>
      <c r="K18" s="35">
        <v>94350024</v>
      </c>
      <c r="L18" s="36">
        <v>98.670700503753793</v>
      </c>
      <c r="M18" s="37">
        <v>-4465667</v>
      </c>
      <c r="N18" s="37">
        <v>-5450977</v>
      </c>
      <c r="O18" s="36">
        <v>122.06411718562984</v>
      </c>
    </row>
    <row r="19" spans="1:15" s="28" customFormat="1" ht="14.1" customHeight="1" x14ac:dyDescent="0.2">
      <c r="A19" s="41" t="s">
        <v>83</v>
      </c>
      <c r="B19" s="42"/>
      <c r="C19" s="42"/>
      <c r="D19" s="38">
        <f>SUM(D9:D18)</f>
        <v>7003</v>
      </c>
      <c r="E19" s="38">
        <f t="shared" ref="E19:N19" si="0">SUM(E9:E18)</f>
        <v>7087</v>
      </c>
      <c r="F19" s="38" t="s">
        <v>23</v>
      </c>
      <c r="G19" s="38">
        <f t="shared" si="0"/>
        <v>54178.944819098186</v>
      </c>
      <c r="H19" s="38">
        <f t="shared" si="0"/>
        <v>57909.371216081163</v>
      </c>
      <c r="I19" s="38" t="s">
        <v>23</v>
      </c>
      <c r="J19" s="38">
        <f t="shared" si="0"/>
        <v>2464141879</v>
      </c>
      <c r="K19" s="38">
        <f t="shared" si="0"/>
        <v>2632535712</v>
      </c>
      <c r="L19" s="38" t="s">
        <v>23</v>
      </c>
      <c r="M19" s="39">
        <f t="shared" si="0"/>
        <v>-15644847</v>
      </c>
      <c r="N19" s="39">
        <f t="shared" si="0"/>
        <v>-3228675</v>
      </c>
      <c r="O19" s="38" t="s">
        <v>23</v>
      </c>
    </row>
    <row r="20" spans="1:15" x14ac:dyDescent="0.25">
      <c r="A20" s="29" t="s">
        <v>60</v>
      </c>
    </row>
  </sheetData>
  <mergeCells count="8">
    <mergeCell ref="A19:C19"/>
    <mergeCell ref="M7:O7"/>
    <mergeCell ref="A7:A8"/>
    <mergeCell ref="B7:B8"/>
    <mergeCell ref="C7:C8"/>
    <mergeCell ref="D7:F7"/>
    <mergeCell ref="G7:I7"/>
    <mergeCell ref="J7:L7"/>
  </mergeCells>
  <pageMargins left="0.31496062992125984" right="0.31496062992125984" top="0.55118110236220474" bottom="0.35433070866141736" header="0.31496062992125984" footer="0.31496062992125984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8"/>
  <sheetViews>
    <sheetView workbookViewId="0">
      <selection activeCell="C10" sqref="C10"/>
    </sheetView>
  </sheetViews>
  <sheetFormatPr defaultRowHeight="15" x14ac:dyDescent="0.25"/>
  <cols>
    <col min="1" max="1" width="3.7109375" customWidth="1"/>
    <col min="2" max="2" width="35" customWidth="1"/>
    <col min="3" max="3" width="16" customWidth="1"/>
    <col min="5" max="5" width="9.7109375" customWidth="1"/>
  </cols>
  <sheetData>
    <row r="1" spans="1:7" s="30" customFormat="1" x14ac:dyDescent="0.25"/>
    <row r="3" spans="1:7" x14ac:dyDescent="0.25">
      <c r="A3" s="112" t="s">
        <v>131</v>
      </c>
    </row>
    <row r="4" spans="1:7" x14ac:dyDescent="0.25">
      <c r="A4" s="106"/>
      <c r="B4" s="106"/>
      <c r="C4" s="107"/>
      <c r="F4" s="111" t="s">
        <v>51</v>
      </c>
    </row>
    <row r="5" spans="1:7" ht="33.75" x14ac:dyDescent="0.25">
      <c r="A5" s="113" t="s">
        <v>107</v>
      </c>
      <c r="B5" s="114" t="s">
        <v>33</v>
      </c>
      <c r="C5" s="114" t="s">
        <v>104</v>
      </c>
      <c r="D5" s="114" t="s">
        <v>10</v>
      </c>
      <c r="E5" s="114" t="s">
        <v>9</v>
      </c>
      <c r="F5" s="114" t="s">
        <v>108</v>
      </c>
      <c r="G5" s="114" t="s">
        <v>109</v>
      </c>
    </row>
    <row r="6" spans="1:7" x14ac:dyDescent="0.25">
      <c r="A6" s="117" t="s">
        <v>35</v>
      </c>
      <c r="B6" s="58" t="s">
        <v>110</v>
      </c>
      <c r="C6" s="118" t="s">
        <v>111</v>
      </c>
      <c r="D6" s="119">
        <v>1186495</v>
      </c>
      <c r="E6" s="119">
        <v>3807</v>
      </c>
      <c r="F6" s="119">
        <v>1067</v>
      </c>
      <c r="G6" s="119">
        <v>7545</v>
      </c>
    </row>
    <row r="7" spans="1:7" x14ac:dyDescent="0.25">
      <c r="A7" s="117" t="s">
        <v>37</v>
      </c>
      <c r="B7" s="58" t="s">
        <v>112</v>
      </c>
      <c r="C7" s="118" t="s">
        <v>113</v>
      </c>
      <c r="D7" s="119">
        <v>150843</v>
      </c>
      <c r="E7" s="59">
        <v>660</v>
      </c>
      <c r="F7" s="59">
        <v>19</v>
      </c>
      <c r="G7" s="119">
        <v>6263</v>
      </c>
    </row>
    <row r="8" spans="1:7" x14ac:dyDescent="0.25">
      <c r="A8" s="117" t="s">
        <v>38</v>
      </c>
      <c r="B8" s="58" t="s">
        <v>114</v>
      </c>
      <c r="C8" s="118" t="s">
        <v>115</v>
      </c>
      <c r="D8" s="119">
        <v>150309</v>
      </c>
      <c r="E8" s="59">
        <v>395</v>
      </c>
      <c r="F8" s="120">
        <v>-1109</v>
      </c>
      <c r="G8" s="119">
        <v>6639</v>
      </c>
    </row>
    <row r="9" spans="1:7" x14ac:dyDescent="0.25">
      <c r="A9" s="117" t="s">
        <v>39</v>
      </c>
      <c r="B9" s="58" t="s">
        <v>116</v>
      </c>
      <c r="C9" s="118" t="s">
        <v>117</v>
      </c>
      <c r="D9" s="119">
        <v>91472</v>
      </c>
      <c r="E9" s="59">
        <v>306</v>
      </c>
      <c r="F9" s="59">
        <v>25</v>
      </c>
      <c r="G9" s="119">
        <v>7189</v>
      </c>
    </row>
    <row r="10" spans="1:7" x14ac:dyDescent="0.25">
      <c r="A10" s="117" t="s">
        <v>40</v>
      </c>
      <c r="B10" s="58" t="s">
        <v>118</v>
      </c>
      <c r="C10" s="118" t="s">
        <v>119</v>
      </c>
      <c r="D10" s="119">
        <v>67545</v>
      </c>
      <c r="E10" s="59">
        <v>270</v>
      </c>
      <c r="F10" s="120">
        <v>-1631</v>
      </c>
      <c r="G10" s="119">
        <v>7191</v>
      </c>
    </row>
    <row r="11" spans="1:7" x14ac:dyDescent="0.25">
      <c r="A11" s="117" t="s">
        <v>41</v>
      </c>
      <c r="B11" s="118" t="s">
        <v>120</v>
      </c>
      <c r="C11" s="118" t="s">
        <v>121</v>
      </c>
      <c r="D11" s="119">
        <v>55622</v>
      </c>
      <c r="E11" s="59">
        <v>270</v>
      </c>
      <c r="F11" s="59">
        <v>230</v>
      </c>
      <c r="G11" s="119">
        <v>5397</v>
      </c>
    </row>
    <row r="12" spans="1:7" x14ac:dyDescent="0.25">
      <c r="A12" s="117" t="s">
        <v>42</v>
      </c>
      <c r="B12" s="118" t="s">
        <v>122</v>
      </c>
      <c r="C12" s="118" t="s">
        <v>123</v>
      </c>
      <c r="D12" s="119">
        <v>47043</v>
      </c>
      <c r="E12" s="59">
        <v>55</v>
      </c>
      <c r="F12" s="119">
        <v>4674</v>
      </c>
      <c r="G12" s="119">
        <v>3049</v>
      </c>
    </row>
    <row r="13" spans="1:7" x14ac:dyDescent="0.25">
      <c r="A13" s="117" t="s">
        <v>44</v>
      </c>
      <c r="B13" s="118" t="s">
        <v>124</v>
      </c>
      <c r="C13" s="118" t="s">
        <v>125</v>
      </c>
      <c r="D13" s="119">
        <v>30776</v>
      </c>
      <c r="E13" s="59">
        <v>125</v>
      </c>
      <c r="F13" s="59">
        <v>363</v>
      </c>
      <c r="G13" s="119">
        <v>5910</v>
      </c>
    </row>
    <row r="14" spans="1:7" x14ac:dyDescent="0.25">
      <c r="A14" s="117" t="s">
        <v>45</v>
      </c>
      <c r="B14" s="118" t="s">
        <v>126</v>
      </c>
      <c r="C14" s="118" t="s">
        <v>111</v>
      </c>
      <c r="D14" s="119">
        <v>8636</v>
      </c>
      <c r="E14" s="59">
        <v>32</v>
      </c>
      <c r="F14" s="59">
        <v>26</v>
      </c>
      <c r="G14" s="119">
        <v>4682</v>
      </c>
    </row>
    <row r="15" spans="1:7" x14ac:dyDescent="0.25">
      <c r="A15" s="117" t="s">
        <v>46</v>
      </c>
      <c r="B15" s="118" t="s">
        <v>127</v>
      </c>
      <c r="C15" s="118" t="s">
        <v>128</v>
      </c>
      <c r="D15" s="119">
        <v>6770</v>
      </c>
      <c r="E15" s="59">
        <v>16</v>
      </c>
      <c r="F15" s="59">
        <v>941</v>
      </c>
      <c r="G15" s="119">
        <v>4532</v>
      </c>
    </row>
    <row r="16" spans="1:7" x14ac:dyDescent="0.25">
      <c r="A16" s="115" t="s">
        <v>47</v>
      </c>
      <c r="B16" s="115"/>
      <c r="C16" s="115"/>
      <c r="D16" s="116">
        <v>1795511</v>
      </c>
      <c r="E16" s="116">
        <v>5936</v>
      </c>
      <c r="F16" s="116">
        <v>4607</v>
      </c>
      <c r="G16" s="116">
        <v>7111</v>
      </c>
    </row>
    <row r="17" spans="1:7" x14ac:dyDescent="0.25">
      <c r="A17" s="109" t="s">
        <v>129</v>
      </c>
      <c r="B17" s="109"/>
      <c r="C17" s="109"/>
      <c r="D17" s="110">
        <v>1824561</v>
      </c>
      <c r="E17" s="110">
        <v>6093</v>
      </c>
      <c r="F17" s="110">
        <v>9429</v>
      </c>
      <c r="G17" s="110">
        <v>6989</v>
      </c>
    </row>
    <row r="18" spans="1:7" x14ac:dyDescent="0.25">
      <c r="A18" s="108" t="s">
        <v>130</v>
      </c>
    </row>
  </sheetData>
  <mergeCells count="2">
    <mergeCell ref="A16:C16"/>
    <mergeCell ref="A17:C1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I30"/>
  <sheetViews>
    <sheetView workbookViewId="0">
      <selection activeCell="A3" sqref="A3"/>
    </sheetView>
  </sheetViews>
  <sheetFormatPr defaultRowHeight="15" x14ac:dyDescent="0.25"/>
  <cols>
    <col min="1" max="1" width="5.42578125" customWidth="1"/>
    <col min="2" max="2" width="13.5703125" customWidth="1"/>
    <col min="3" max="3" width="27.85546875" customWidth="1"/>
    <col min="4" max="4" width="9.28515625" bestFit="1" customWidth="1"/>
    <col min="5" max="6" width="10.7109375" customWidth="1"/>
    <col min="7" max="7" width="14.7109375" customWidth="1"/>
    <col min="8" max="8" width="20.140625" customWidth="1"/>
  </cols>
  <sheetData>
    <row r="2" spans="1:9" x14ac:dyDescent="0.25">
      <c r="F2" s="13" t="s">
        <v>30</v>
      </c>
    </row>
    <row r="3" spans="1:9" x14ac:dyDescent="0.25">
      <c r="A3" s="24" t="s">
        <v>106</v>
      </c>
      <c r="B3" s="27"/>
      <c r="C3" s="26"/>
      <c r="D3" s="26"/>
      <c r="E3" s="26"/>
    </row>
    <row r="4" spans="1:9" x14ac:dyDescent="0.25">
      <c r="G4" s="80" t="s">
        <v>51</v>
      </c>
    </row>
    <row r="5" spans="1:9" ht="22.5" x14ac:dyDescent="0.25">
      <c r="A5" s="14" t="s">
        <v>31</v>
      </c>
      <c r="B5" s="15" t="s">
        <v>32</v>
      </c>
      <c r="C5" s="15" t="s">
        <v>33</v>
      </c>
      <c r="D5" s="15" t="s">
        <v>104</v>
      </c>
      <c r="E5" s="15" t="s">
        <v>9</v>
      </c>
      <c r="F5" s="15" t="s">
        <v>10</v>
      </c>
      <c r="G5" s="15" t="s">
        <v>105</v>
      </c>
      <c r="H5" s="16"/>
    </row>
    <row r="6" spans="1:9" x14ac:dyDescent="0.25">
      <c r="A6" s="18" t="s">
        <v>35</v>
      </c>
      <c r="B6" s="22" t="s">
        <v>66</v>
      </c>
      <c r="C6" s="18" t="s">
        <v>53</v>
      </c>
      <c r="D6" s="18" t="s">
        <v>134</v>
      </c>
      <c r="E6" s="19">
        <v>669</v>
      </c>
      <c r="F6" s="19">
        <v>252210.21900000001</v>
      </c>
      <c r="G6" s="23">
        <v>-4872.107</v>
      </c>
      <c r="H6" s="20"/>
      <c r="I6" s="17"/>
    </row>
    <row r="7" spans="1:9" x14ac:dyDescent="0.25">
      <c r="A7" s="18" t="s">
        <v>37</v>
      </c>
      <c r="B7" s="22" t="s">
        <v>64</v>
      </c>
      <c r="C7" s="18" t="s">
        <v>48</v>
      </c>
      <c r="D7" s="118" t="s">
        <v>111</v>
      </c>
      <c r="E7" s="19">
        <v>37</v>
      </c>
      <c r="F7" s="19">
        <v>239133.625</v>
      </c>
      <c r="G7" s="23">
        <v>3015.8310000000001</v>
      </c>
      <c r="H7" s="20"/>
    </row>
    <row r="8" spans="1:9" x14ac:dyDescent="0.25">
      <c r="A8" s="18" t="s">
        <v>38</v>
      </c>
      <c r="B8" s="22" t="s">
        <v>67</v>
      </c>
      <c r="C8" s="18" t="s">
        <v>54</v>
      </c>
      <c r="D8" s="34" t="s">
        <v>133</v>
      </c>
      <c r="E8" s="19">
        <v>621</v>
      </c>
      <c r="F8" s="19">
        <v>200888.74</v>
      </c>
      <c r="G8" s="23">
        <v>528.39599999999996</v>
      </c>
      <c r="H8" s="20"/>
    </row>
    <row r="9" spans="1:9" x14ac:dyDescent="0.25">
      <c r="A9" s="18" t="s">
        <v>39</v>
      </c>
      <c r="B9" s="22" t="s">
        <v>68</v>
      </c>
      <c r="C9" s="18" t="s">
        <v>57</v>
      </c>
      <c r="D9" s="34" t="s">
        <v>132</v>
      </c>
      <c r="E9" s="19">
        <v>249</v>
      </c>
      <c r="F9" s="19">
        <v>125198.988</v>
      </c>
      <c r="G9" s="23">
        <v>598.72199999999998</v>
      </c>
      <c r="H9" s="20"/>
    </row>
    <row r="10" spans="1:9" x14ac:dyDescent="0.25">
      <c r="A10" s="18" t="s">
        <v>40</v>
      </c>
      <c r="B10" s="22" t="s">
        <v>65</v>
      </c>
      <c r="C10" s="18" t="s">
        <v>49</v>
      </c>
      <c r="D10" s="34" t="s">
        <v>133</v>
      </c>
      <c r="E10" s="19">
        <v>147</v>
      </c>
      <c r="F10" s="19">
        <v>120442.224</v>
      </c>
      <c r="G10" s="23">
        <v>1995.395</v>
      </c>
      <c r="H10" s="20"/>
    </row>
    <row r="11" spans="1:9" x14ac:dyDescent="0.25">
      <c r="A11" s="18" t="s">
        <v>41</v>
      </c>
      <c r="B11" s="22" t="s">
        <v>69</v>
      </c>
      <c r="C11" s="18" t="s">
        <v>36</v>
      </c>
      <c r="D11" s="118" t="s">
        <v>111</v>
      </c>
      <c r="E11" s="19">
        <v>273</v>
      </c>
      <c r="F11" s="19">
        <v>112665.129</v>
      </c>
      <c r="G11" s="23">
        <v>978.37199999999996</v>
      </c>
      <c r="H11" s="20"/>
    </row>
    <row r="12" spans="1:9" x14ac:dyDescent="0.25">
      <c r="A12" s="18" t="s">
        <v>42</v>
      </c>
      <c r="B12" s="22" t="s">
        <v>70</v>
      </c>
      <c r="C12" s="18" t="s">
        <v>56</v>
      </c>
      <c r="D12" s="118" t="s">
        <v>119</v>
      </c>
      <c r="E12" s="19">
        <v>229</v>
      </c>
      <c r="F12" s="19">
        <v>94350.024000000005</v>
      </c>
      <c r="G12" s="23">
        <v>-5450.9769999999999</v>
      </c>
      <c r="H12" s="20"/>
    </row>
    <row r="13" spans="1:9" x14ac:dyDescent="0.25">
      <c r="A13" s="18" t="s">
        <v>44</v>
      </c>
      <c r="B13" s="22" t="s">
        <v>63</v>
      </c>
      <c r="C13" s="18" t="s">
        <v>43</v>
      </c>
      <c r="D13" s="18" t="s">
        <v>144</v>
      </c>
      <c r="E13" s="19">
        <v>266</v>
      </c>
      <c r="F13" s="19">
        <v>91394.178</v>
      </c>
      <c r="G13" s="23">
        <v>4183.8130000000001</v>
      </c>
      <c r="H13" s="20"/>
    </row>
    <row r="14" spans="1:9" x14ac:dyDescent="0.25">
      <c r="A14" s="18" t="s">
        <v>45</v>
      </c>
      <c r="B14" s="22" t="s">
        <v>71</v>
      </c>
      <c r="C14" s="18" t="s">
        <v>50</v>
      </c>
      <c r="D14" s="18" t="s">
        <v>145</v>
      </c>
      <c r="E14" s="19">
        <v>213</v>
      </c>
      <c r="F14" s="19">
        <v>90346.342999999993</v>
      </c>
      <c r="G14" s="23">
        <v>1520.8330000000001</v>
      </c>
      <c r="H14" s="20"/>
    </row>
    <row r="15" spans="1:9" x14ac:dyDescent="0.25">
      <c r="A15" s="91" t="s">
        <v>46</v>
      </c>
      <c r="B15" s="92" t="s">
        <v>72</v>
      </c>
      <c r="C15" s="91" t="s">
        <v>55</v>
      </c>
      <c r="D15" s="137" t="s">
        <v>132</v>
      </c>
      <c r="E15" s="57">
        <v>274</v>
      </c>
      <c r="F15" s="57">
        <v>79710.528000000006</v>
      </c>
      <c r="G15" s="93">
        <v>1133.374</v>
      </c>
      <c r="H15" s="20"/>
    </row>
    <row r="16" spans="1:9" x14ac:dyDescent="0.25">
      <c r="A16" s="94" t="s">
        <v>47</v>
      </c>
      <c r="B16" s="95"/>
      <c r="C16" s="95"/>
      <c r="D16" s="95"/>
      <c r="E16" s="96">
        <f>SUM(E6:E15)</f>
        <v>2978</v>
      </c>
      <c r="F16" s="96">
        <f t="shared" ref="F16:G16" si="0">SUM(F6:F15)</f>
        <v>1406339.9980000001</v>
      </c>
      <c r="G16" s="96">
        <f t="shared" si="0"/>
        <v>3631.652</v>
      </c>
    </row>
    <row r="17" spans="1:7" x14ac:dyDescent="0.25">
      <c r="A17" s="94" t="s">
        <v>73</v>
      </c>
      <c r="B17" s="95"/>
      <c r="C17" s="95"/>
      <c r="D17" s="95"/>
      <c r="E17" s="97">
        <v>6414</v>
      </c>
      <c r="F17" s="97">
        <v>2802024.8470000001</v>
      </c>
      <c r="G17" s="97">
        <v>40435.855000000003</v>
      </c>
    </row>
    <row r="18" spans="1:7" x14ac:dyDescent="0.25">
      <c r="A18" s="94" t="s">
        <v>52</v>
      </c>
      <c r="B18" s="98"/>
      <c r="C18" s="98"/>
      <c r="D18" s="98"/>
      <c r="E18" s="99">
        <f>E16/E17</f>
        <v>0.46429685063922671</v>
      </c>
      <c r="F18" s="99">
        <f t="shared" ref="F18:G18" si="1">F16/F17</f>
        <v>0.50190133021329342</v>
      </c>
      <c r="G18" s="99">
        <f t="shared" si="1"/>
        <v>8.9812667495221751E-2</v>
      </c>
    </row>
    <row r="19" spans="1:7" x14ac:dyDescent="0.25">
      <c r="A19" s="29" t="s">
        <v>60</v>
      </c>
    </row>
    <row r="22" spans="1:7" x14ac:dyDescent="0.25">
      <c r="D22" s="34"/>
    </row>
    <row r="23" spans="1:7" x14ac:dyDescent="0.25">
      <c r="D23" s="118"/>
    </row>
    <row r="24" spans="1:7" x14ac:dyDescent="0.25">
      <c r="D24" s="34"/>
    </row>
    <row r="25" spans="1:7" x14ac:dyDescent="0.25">
      <c r="D25" s="118"/>
    </row>
    <row r="26" spans="1:7" x14ac:dyDescent="0.25">
      <c r="D26" s="118"/>
    </row>
    <row r="27" spans="1:7" x14ac:dyDescent="0.25">
      <c r="D27" s="34"/>
    </row>
    <row r="28" spans="1:7" x14ac:dyDescent="0.25">
      <c r="D28" s="34"/>
    </row>
    <row r="29" spans="1:7" x14ac:dyDescent="0.25">
      <c r="D29" s="34"/>
    </row>
    <row r="30" spans="1:7" x14ac:dyDescent="0.25">
      <c r="D30" s="118"/>
    </row>
  </sheetData>
  <mergeCells count="3">
    <mergeCell ref="A16:D16"/>
    <mergeCell ref="A17:D17"/>
    <mergeCell ref="A18:D1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I18"/>
  <sheetViews>
    <sheetView workbookViewId="0">
      <selection activeCell="A3" sqref="A3"/>
    </sheetView>
  </sheetViews>
  <sheetFormatPr defaultRowHeight="15" x14ac:dyDescent="0.25"/>
  <cols>
    <col min="1" max="1" width="5.42578125" style="30" customWidth="1"/>
    <col min="2" max="2" width="13.5703125" style="30" customWidth="1"/>
    <col min="3" max="3" width="31.140625" style="30" customWidth="1"/>
    <col min="4" max="4" width="10" style="30" customWidth="1"/>
    <col min="5" max="7" width="10.7109375" style="30" customWidth="1"/>
    <col min="8" max="8" width="13.85546875" style="30" customWidth="1"/>
    <col min="9" max="16384" width="9.140625" style="30"/>
  </cols>
  <sheetData>
    <row r="2" spans="1:9" x14ac:dyDescent="0.25">
      <c r="F2" s="13" t="s">
        <v>30</v>
      </c>
    </row>
    <row r="3" spans="1:9" x14ac:dyDescent="0.25">
      <c r="A3" s="24" t="s">
        <v>151</v>
      </c>
      <c r="F3" s="13"/>
    </row>
    <row r="4" spans="1:9" x14ac:dyDescent="0.25">
      <c r="F4" s="80" t="s">
        <v>51</v>
      </c>
    </row>
    <row r="5" spans="1:9" ht="22.5" x14ac:dyDescent="0.25">
      <c r="A5" s="127" t="s">
        <v>31</v>
      </c>
      <c r="B5" s="128" t="s">
        <v>32</v>
      </c>
      <c r="C5" s="128" t="s">
        <v>33</v>
      </c>
      <c r="D5" s="128" t="s">
        <v>104</v>
      </c>
      <c r="E5" s="128" t="s">
        <v>9</v>
      </c>
      <c r="F5" s="128" t="s">
        <v>34</v>
      </c>
      <c r="G5" s="128" t="s">
        <v>15</v>
      </c>
    </row>
    <row r="6" spans="1:9" x14ac:dyDescent="0.25">
      <c r="A6" s="129" t="s">
        <v>35</v>
      </c>
      <c r="B6" s="130" t="s">
        <v>84</v>
      </c>
      <c r="C6" s="129" t="s">
        <v>85</v>
      </c>
      <c r="D6" s="118" t="s">
        <v>111</v>
      </c>
      <c r="E6" s="131">
        <v>6</v>
      </c>
      <c r="F6" s="131">
        <v>19813.748</v>
      </c>
      <c r="G6" s="131">
        <v>6859.1310000000003</v>
      </c>
      <c r="I6" s="17"/>
    </row>
    <row r="7" spans="1:9" x14ac:dyDescent="0.25">
      <c r="A7" s="129" t="s">
        <v>37</v>
      </c>
      <c r="B7" s="130" t="s">
        <v>86</v>
      </c>
      <c r="C7" s="129" t="s">
        <v>87</v>
      </c>
      <c r="D7" s="118" t="s">
        <v>115</v>
      </c>
      <c r="E7" s="131">
        <v>207</v>
      </c>
      <c r="F7" s="131">
        <v>68226.759000000005</v>
      </c>
      <c r="G7" s="131">
        <v>4713.04</v>
      </c>
    </row>
    <row r="8" spans="1:9" x14ac:dyDescent="0.25">
      <c r="A8" s="129" t="s">
        <v>38</v>
      </c>
      <c r="B8" s="130" t="s">
        <v>63</v>
      </c>
      <c r="C8" s="129" t="s">
        <v>43</v>
      </c>
      <c r="D8" s="129" t="s">
        <v>144</v>
      </c>
      <c r="E8" s="131">
        <v>266</v>
      </c>
      <c r="F8" s="131">
        <v>91394.178</v>
      </c>
      <c r="G8" s="131">
        <v>4183.8130000000001</v>
      </c>
    </row>
    <row r="9" spans="1:9" x14ac:dyDescent="0.25">
      <c r="A9" s="129" t="s">
        <v>39</v>
      </c>
      <c r="B9" s="130" t="s">
        <v>88</v>
      </c>
      <c r="C9" s="129" t="s">
        <v>89</v>
      </c>
      <c r="D9" s="129" t="s">
        <v>147</v>
      </c>
      <c r="E9" s="131">
        <v>25</v>
      </c>
      <c r="F9" s="131">
        <v>21892.161</v>
      </c>
      <c r="G9" s="131">
        <v>4098.009</v>
      </c>
    </row>
    <row r="10" spans="1:9" x14ac:dyDescent="0.25">
      <c r="A10" s="129" t="s">
        <v>40</v>
      </c>
      <c r="B10" s="130" t="s">
        <v>64</v>
      </c>
      <c r="C10" s="129" t="s">
        <v>48</v>
      </c>
      <c r="D10" s="118" t="s">
        <v>111</v>
      </c>
      <c r="E10" s="131">
        <v>37</v>
      </c>
      <c r="F10" s="131">
        <v>239133.625</v>
      </c>
      <c r="G10" s="131">
        <v>3015.8310000000001</v>
      </c>
    </row>
    <row r="11" spans="1:9" x14ac:dyDescent="0.25">
      <c r="A11" s="129" t="s">
        <v>41</v>
      </c>
      <c r="B11" s="130" t="s">
        <v>90</v>
      </c>
      <c r="C11" s="129" t="s">
        <v>91</v>
      </c>
      <c r="D11" s="129" t="s">
        <v>125</v>
      </c>
      <c r="E11" s="131">
        <v>157</v>
      </c>
      <c r="F11" s="131">
        <v>78631.921000000002</v>
      </c>
      <c r="G11" s="131">
        <v>2704.1419999999998</v>
      </c>
    </row>
    <row r="12" spans="1:9" x14ac:dyDescent="0.25">
      <c r="A12" s="129" t="s">
        <v>42</v>
      </c>
      <c r="B12" s="130" t="s">
        <v>92</v>
      </c>
      <c r="C12" s="129" t="s">
        <v>93</v>
      </c>
      <c r="D12" s="129" t="s">
        <v>148</v>
      </c>
      <c r="E12" s="131">
        <v>85</v>
      </c>
      <c r="F12" s="131">
        <v>38748.546000000002</v>
      </c>
      <c r="G12" s="131">
        <v>2490.279</v>
      </c>
    </row>
    <row r="13" spans="1:9" x14ac:dyDescent="0.25">
      <c r="A13" s="129" t="s">
        <v>44</v>
      </c>
      <c r="B13" s="130" t="s">
        <v>65</v>
      </c>
      <c r="C13" s="129" t="s">
        <v>49</v>
      </c>
      <c r="D13" s="132" t="s">
        <v>133</v>
      </c>
      <c r="E13" s="131">
        <v>147</v>
      </c>
      <c r="F13" s="131">
        <v>120442.224</v>
      </c>
      <c r="G13" s="131">
        <v>1995.395</v>
      </c>
    </row>
    <row r="14" spans="1:9" x14ac:dyDescent="0.25">
      <c r="A14" s="129" t="s">
        <v>45</v>
      </c>
      <c r="B14" s="130" t="s">
        <v>94</v>
      </c>
      <c r="C14" s="129" t="s">
        <v>95</v>
      </c>
      <c r="D14" s="129" t="s">
        <v>149</v>
      </c>
      <c r="E14" s="131">
        <v>21</v>
      </c>
      <c r="F14" s="131">
        <v>40582.311000000002</v>
      </c>
      <c r="G14" s="131">
        <v>1731.366</v>
      </c>
    </row>
    <row r="15" spans="1:9" x14ac:dyDescent="0.25">
      <c r="A15" s="133" t="s">
        <v>46</v>
      </c>
      <c r="B15" s="134" t="s">
        <v>96</v>
      </c>
      <c r="C15" s="133" t="s">
        <v>97</v>
      </c>
      <c r="D15" s="133" t="s">
        <v>150</v>
      </c>
      <c r="E15" s="135">
        <v>14</v>
      </c>
      <c r="F15" s="135">
        <v>9509.3289999999997</v>
      </c>
      <c r="G15" s="135">
        <v>1645.9259999999999</v>
      </c>
    </row>
    <row r="16" spans="1:9" x14ac:dyDescent="0.25">
      <c r="A16" s="101" t="s">
        <v>47</v>
      </c>
      <c r="B16" s="102"/>
      <c r="C16" s="102"/>
      <c r="D16" s="102"/>
      <c r="E16" s="60">
        <f>SUM(E6:E15)</f>
        <v>965</v>
      </c>
      <c r="F16" s="60">
        <f t="shared" ref="F16:G16" si="0">SUM(F6:F15)</f>
        <v>728374.80200000003</v>
      </c>
      <c r="G16" s="60">
        <f t="shared" si="0"/>
        <v>33436.932000000001</v>
      </c>
    </row>
    <row r="17" spans="1:7" x14ac:dyDescent="0.25">
      <c r="A17" s="101" t="s">
        <v>98</v>
      </c>
      <c r="B17" s="102"/>
      <c r="C17" s="102"/>
      <c r="D17" s="102"/>
      <c r="E17" s="103">
        <v>6414</v>
      </c>
      <c r="F17" s="103">
        <v>2802024.8470000001</v>
      </c>
      <c r="G17" s="103">
        <v>73774.713000000003</v>
      </c>
    </row>
    <row r="18" spans="1:7" x14ac:dyDescent="0.25">
      <c r="A18" s="101" t="s">
        <v>52</v>
      </c>
      <c r="B18" s="104"/>
      <c r="C18" s="104"/>
      <c r="D18" s="104"/>
      <c r="E18" s="136">
        <f>E16/E17</f>
        <v>0.15045213595260368</v>
      </c>
      <c r="F18" s="136">
        <f t="shared" ref="F18:G18" si="1">F16/F17</f>
        <v>0.25994587549066084</v>
      </c>
      <c r="G18" s="136">
        <f t="shared" si="1"/>
        <v>0.45323025519597748</v>
      </c>
    </row>
  </sheetData>
  <mergeCells count="3">
    <mergeCell ref="A16:D16"/>
    <mergeCell ref="A17:D17"/>
    <mergeCell ref="A18:D1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I28"/>
  <sheetViews>
    <sheetView workbookViewId="0">
      <selection activeCell="I11" sqref="I11"/>
    </sheetView>
  </sheetViews>
  <sheetFormatPr defaultRowHeight="15" x14ac:dyDescent="0.25"/>
  <cols>
    <col min="1" max="1" width="5.42578125" style="30" customWidth="1"/>
    <col min="2" max="2" width="14" style="30" customWidth="1"/>
    <col min="3" max="3" width="29.42578125" style="30" bestFit="1" customWidth="1"/>
    <col min="4" max="4" width="10" style="30" bestFit="1" customWidth="1"/>
    <col min="5" max="7" width="10.7109375" style="30" customWidth="1"/>
    <col min="8" max="8" width="16.5703125" style="30" customWidth="1"/>
    <col min="9" max="9" width="13.28515625" style="30" customWidth="1"/>
    <col min="10" max="16384" width="9.140625" style="30"/>
  </cols>
  <sheetData>
    <row r="2" spans="1:9" x14ac:dyDescent="0.25">
      <c r="F2" s="13" t="s">
        <v>30</v>
      </c>
    </row>
    <row r="3" spans="1:9" x14ac:dyDescent="0.25">
      <c r="A3" s="24" t="s">
        <v>152</v>
      </c>
    </row>
    <row r="4" spans="1:9" x14ac:dyDescent="0.25">
      <c r="F4" s="80" t="s">
        <v>51</v>
      </c>
    </row>
    <row r="5" spans="1:9" ht="24.75" customHeight="1" x14ac:dyDescent="0.25">
      <c r="A5" s="127" t="s">
        <v>31</v>
      </c>
      <c r="B5" s="128" t="s">
        <v>32</v>
      </c>
      <c r="C5" s="128" t="s">
        <v>33</v>
      </c>
      <c r="D5" s="128" t="s">
        <v>104</v>
      </c>
      <c r="E5" s="128" t="s">
        <v>9</v>
      </c>
      <c r="F5" s="128" t="s">
        <v>10</v>
      </c>
      <c r="G5" s="128" t="s">
        <v>15</v>
      </c>
    </row>
    <row r="6" spans="1:9" x14ac:dyDescent="0.25">
      <c r="A6" s="40" t="s">
        <v>35</v>
      </c>
      <c r="B6" s="22" t="s">
        <v>66</v>
      </c>
      <c r="C6" s="18" t="s">
        <v>53</v>
      </c>
      <c r="D6" s="7" t="s">
        <v>134</v>
      </c>
      <c r="E6" s="19">
        <v>669</v>
      </c>
      <c r="F6" s="19">
        <v>252210.21900000001</v>
      </c>
      <c r="G6" s="19">
        <v>0</v>
      </c>
      <c r="I6" s="17"/>
    </row>
    <row r="7" spans="1:9" x14ac:dyDescent="0.25">
      <c r="A7" s="40" t="s">
        <v>37</v>
      </c>
      <c r="B7" s="22" t="s">
        <v>67</v>
      </c>
      <c r="C7" s="18" t="s">
        <v>54</v>
      </c>
      <c r="D7" s="7" t="s">
        <v>133</v>
      </c>
      <c r="E7" s="19">
        <v>621</v>
      </c>
      <c r="F7" s="19">
        <v>200888.74</v>
      </c>
      <c r="G7" s="19">
        <v>528.39599999999996</v>
      </c>
    </row>
    <row r="8" spans="1:9" x14ac:dyDescent="0.25">
      <c r="A8" s="40" t="s">
        <v>38</v>
      </c>
      <c r="B8" s="22" t="s">
        <v>72</v>
      </c>
      <c r="C8" s="18" t="s">
        <v>55</v>
      </c>
      <c r="D8" s="18" t="s">
        <v>132</v>
      </c>
      <c r="E8" s="19">
        <v>274</v>
      </c>
      <c r="F8" s="19">
        <v>79710.528000000006</v>
      </c>
      <c r="G8" s="19">
        <v>1133.374</v>
      </c>
    </row>
    <row r="9" spans="1:9" x14ac:dyDescent="0.25">
      <c r="A9" s="40" t="s">
        <v>39</v>
      </c>
      <c r="B9" s="22" t="s">
        <v>69</v>
      </c>
      <c r="C9" s="18" t="s">
        <v>36</v>
      </c>
      <c r="D9" s="118" t="s">
        <v>111</v>
      </c>
      <c r="E9" s="19">
        <v>273</v>
      </c>
      <c r="F9" s="19">
        <v>112665.129</v>
      </c>
      <c r="G9" s="19">
        <v>978.37199999999996</v>
      </c>
    </row>
    <row r="10" spans="1:9" x14ac:dyDescent="0.25">
      <c r="A10" s="40" t="s">
        <v>40</v>
      </c>
      <c r="B10" s="22" t="s">
        <v>63</v>
      </c>
      <c r="C10" s="18" t="s">
        <v>43</v>
      </c>
      <c r="D10" s="18" t="s">
        <v>144</v>
      </c>
      <c r="E10" s="19">
        <v>266</v>
      </c>
      <c r="F10" s="19">
        <v>91394.178</v>
      </c>
      <c r="G10" s="19">
        <v>4183.8130000000001</v>
      </c>
    </row>
    <row r="11" spans="1:9" x14ac:dyDescent="0.25">
      <c r="A11" s="40" t="s">
        <v>41</v>
      </c>
      <c r="B11" s="22" t="s">
        <v>68</v>
      </c>
      <c r="C11" s="18" t="s">
        <v>57</v>
      </c>
      <c r="D11" s="18" t="s">
        <v>132</v>
      </c>
      <c r="E11" s="19">
        <v>249</v>
      </c>
      <c r="F11" s="19">
        <v>125198.988</v>
      </c>
      <c r="G11" s="19">
        <v>598.72199999999998</v>
      </c>
    </row>
    <row r="12" spans="1:9" x14ac:dyDescent="0.25">
      <c r="A12" s="40" t="s">
        <v>42</v>
      </c>
      <c r="B12" s="22" t="s">
        <v>70</v>
      </c>
      <c r="C12" s="18" t="s">
        <v>56</v>
      </c>
      <c r="D12" s="118" t="s">
        <v>119</v>
      </c>
      <c r="E12" s="19">
        <v>229</v>
      </c>
      <c r="F12" s="19">
        <v>94350.024000000005</v>
      </c>
      <c r="G12" s="19">
        <v>0</v>
      </c>
    </row>
    <row r="13" spans="1:9" x14ac:dyDescent="0.25">
      <c r="A13" s="40" t="s">
        <v>44</v>
      </c>
      <c r="B13" s="22" t="s">
        <v>71</v>
      </c>
      <c r="C13" s="18" t="s">
        <v>50</v>
      </c>
      <c r="D13" s="18" t="s">
        <v>145</v>
      </c>
      <c r="E13" s="19">
        <v>213</v>
      </c>
      <c r="F13" s="19">
        <v>90346.342999999993</v>
      </c>
      <c r="G13" s="19">
        <v>1520.8330000000001</v>
      </c>
    </row>
    <row r="14" spans="1:9" x14ac:dyDescent="0.25">
      <c r="A14" s="40" t="s">
        <v>45</v>
      </c>
      <c r="B14" s="22" t="s">
        <v>86</v>
      </c>
      <c r="C14" s="18" t="s">
        <v>87</v>
      </c>
      <c r="D14" s="118" t="s">
        <v>115</v>
      </c>
      <c r="E14" s="19">
        <v>207</v>
      </c>
      <c r="F14" s="19">
        <v>68226.759000000005</v>
      </c>
      <c r="G14" s="19">
        <v>4713.04</v>
      </c>
    </row>
    <row r="15" spans="1:9" x14ac:dyDescent="0.25">
      <c r="A15" s="100" t="s">
        <v>46</v>
      </c>
      <c r="B15" s="92" t="s">
        <v>99</v>
      </c>
      <c r="C15" s="91" t="s">
        <v>100</v>
      </c>
      <c r="D15" s="91" t="s">
        <v>146</v>
      </c>
      <c r="E15" s="57">
        <v>197</v>
      </c>
      <c r="F15" s="57">
        <v>43825.398000000001</v>
      </c>
      <c r="G15" s="57">
        <v>0</v>
      </c>
    </row>
    <row r="16" spans="1:9" x14ac:dyDescent="0.25">
      <c r="A16" s="101" t="s">
        <v>47</v>
      </c>
      <c r="B16" s="102"/>
      <c r="C16" s="102"/>
      <c r="D16" s="102"/>
      <c r="E16" s="60">
        <f>SUM(E6:E15)</f>
        <v>3198</v>
      </c>
      <c r="F16" s="60">
        <f t="shared" ref="F16:G16" si="0">SUM(F6:F15)</f>
        <v>1158816.3060000001</v>
      </c>
      <c r="G16" s="60">
        <f t="shared" si="0"/>
        <v>13656.55</v>
      </c>
    </row>
    <row r="17" spans="1:7" x14ac:dyDescent="0.25">
      <c r="A17" s="101" t="s">
        <v>73</v>
      </c>
      <c r="B17" s="102"/>
      <c r="C17" s="102"/>
      <c r="D17" s="102"/>
      <c r="E17" s="103">
        <v>6414</v>
      </c>
      <c r="F17" s="103">
        <v>2802024.8470000001</v>
      </c>
      <c r="G17" s="103">
        <v>73774.713000000003</v>
      </c>
    </row>
    <row r="18" spans="1:7" x14ac:dyDescent="0.25">
      <c r="A18" s="101" t="s">
        <v>52</v>
      </c>
      <c r="B18" s="104"/>
      <c r="C18" s="104"/>
      <c r="D18" s="104"/>
      <c r="E18" s="105">
        <f>E16/E17</f>
        <v>0.49859681945743684</v>
      </c>
      <c r="F18" s="105">
        <f t="shared" ref="F18:G18" si="1">F16/F17</f>
        <v>0.41356389371089686</v>
      </c>
      <c r="G18" s="105">
        <f t="shared" si="1"/>
        <v>0.18511153001706693</v>
      </c>
    </row>
    <row r="20" spans="1:7" x14ac:dyDescent="0.25">
      <c r="D20" s="34"/>
    </row>
    <row r="21" spans="1:7" x14ac:dyDescent="0.25">
      <c r="D21" s="118"/>
    </row>
    <row r="22" spans="1:7" x14ac:dyDescent="0.25">
      <c r="D22" s="34"/>
    </row>
    <row r="23" spans="1:7" x14ac:dyDescent="0.25">
      <c r="D23" s="118"/>
    </row>
    <row r="24" spans="1:7" x14ac:dyDescent="0.25">
      <c r="D24" s="118"/>
    </row>
    <row r="25" spans="1:7" x14ac:dyDescent="0.25">
      <c r="D25" s="34"/>
    </row>
    <row r="26" spans="1:7" x14ac:dyDescent="0.25">
      <c r="D26" s="34"/>
    </row>
    <row r="27" spans="1:7" x14ac:dyDescent="0.25">
      <c r="D27" s="34"/>
    </row>
    <row r="28" spans="1:7" x14ac:dyDescent="0.25">
      <c r="D28" s="118"/>
    </row>
  </sheetData>
  <mergeCells count="3">
    <mergeCell ref="A16:D16"/>
    <mergeCell ref="A17:D17"/>
    <mergeCell ref="A18:D18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Tablica 1.</vt:lpstr>
      <vt:lpstr>Tablica 3.</vt:lpstr>
      <vt:lpstr>TOP 10 po UP 2019. NKD 49.3</vt:lpstr>
      <vt:lpstr>Tablica 4.</vt:lpstr>
      <vt:lpstr>Rang prihod_NKD 49.39</vt:lpstr>
      <vt:lpstr>Rang dobit_NKD 49.39</vt:lpstr>
      <vt:lpstr>Rang zaposleni_NKD 49.39</vt:lpstr>
      <vt:lpstr>'Tablica 3.'!_ftnref1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Vesna Kavur</cp:lastModifiedBy>
  <dcterms:created xsi:type="dcterms:W3CDTF">2020-01-09T09:54:33Z</dcterms:created>
  <dcterms:modified xsi:type="dcterms:W3CDTF">2021-01-13T00:14:33Z</dcterms:modified>
</cp:coreProperties>
</file>