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70" windowHeight="5745" tabRatio="943" activeTab="1"/>
  </bookViews>
  <sheets>
    <sheet name="Tablica 1" sheetId="3" r:id="rId1"/>
    <sheet name="Tablica 1a" sheetId="63" r:id="rId2"/>
    <sheet name="Tablica 2" sheetId="64" r:id="rId3"/>
    <sheet name="Tablica 3" sheetId="58" r:id="rId4"/>
    <sheet name="47.65 po županijama" sheetId="62" r:id="rId5"/>
  </sheets>
  <definedNames>
    <definedName name="_ftn1" localSheetId="2">'Tablica 2'!#REF!</definedName>
    <definedName name="_ftn1" localSheetId="3">'Tablica 3'!#REF!</definedName>
    <definedName name="_ftnref1" localSheetId="2">'Tablica 2'!$A$6</definedName>
    <definedName name="_Hlk531593541" localSheetId="2">'Tablica 2'!#REF!</definedName>
    <definedName name="_Hlk531593541" localSheetId="3">'Tablica 3'!#REF!</definedName>
    <definedName name="page\x2dtotal" localSheetId="2">#REF!</definedName>
    <definedName name="page\x2dtotal">#REF!</definedName>
    <definedName name="page\x2dtotal\x2dmaster0" localSheetId="4">#REF!</definedName>
    <definedName name="page\x2dtotal\x2dmaster0" localSheetId="2">#REF!</definedName>
    <definedName name="page\x2dtotal\x2dmaster0">#REF!</definedName>
    <definedName name="PODACI" localSheetId="4">#REF!</definedName>
    <definedName name="PODACI" localSheetId="0">#REF!</definedName>
    <definedName name="PODACI" localSheetId="2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8" i="3" l="1"/>
  <c r="K14" i="63" l="1"/>
  <c r="K13" i="63"/>
  <c r="K12" i="63"/>
  <c r="K11" i="63"/>
  <c r="K10" i="63"/>
  <c r="K9" i="63"/>
  <c r="K8" i="63"/>
  <c r="K15" i="63"/>
  <c r="K17" i="63"/>
  <c r="K18" i="63"/>
  <c r="K19" i="63"/>
  <c r="K20" i="63"/>
  <c r="K21" i="63"/>
  <c r="K22" i="63"/>
  <c r="K23" i="63"/>
  <c r="K24" i="63"/>
  <c r="G12" i="3"/>
  <c r="G11" i="3"/>
  <c r="G10" i="3"/>
  <c r="G9" i="3"/>
  <c r="G8" i="3"/>
  <c r="G13" i="3"/>
  <c r="G14" i="3"/>
  <c r="G15" i="3"/>
  <c r="G16" i="3"/>
  <c r="G17" i="3"/>
  <c r="G20" i="3"/>
  <c r="G21" i="3"/>
  <c r="G22" i="3"/>
  <c r="G23" i="3"/>
  <c r="G24" i="3"/>
  <c r="E11" i="58" l="1"/>
  <c r="E13" i="58" s="1"/>
  <c r="G11" i="58"/>
  <c r="G13" i="58" s="1"/>
  <c r="F11" i="58"/>
  <c r="F13" i="58" s="1"/>
</calcChain>
</file>

<file path=xl/sharedStrings.xml><?xml version="1.0" encoding="utf-8"?>
<sst xmlns="http://schemas.openxmlformats.org/spreadsheetml/2006/main" count="162" uniqueCount="92">
  <si>
    <t>Opis</t>
  </si>
  <si>
    <t>Broj poduzetnika</t>
  </si>
  <si>
    <t>Broj zaposlenih</t>
  </si>
  <si>
    <t>Ukupni prihodi</t>
  </si>
  <si>
    <t>Dobit razdoblja</t>
  </si>
  <si>
    <t>Gubitak razdoblja</t>
  </si>
  <si>
    <t>Dobit razdoblja (+) ili gubitak razdoblja (-)</t>
  </si>
  <si>
    <t>Prosječna mjesečna neto plaća po zaposlenom</t>
  </si>
  <si>
    <t>Za sve veličine i sve oznake vlasništva</t>
  </si>
  <si>
    <t>Iznosi u tisućama kuna, prosječne plaće u kunama</t>
  </si>
  <si>
    <t>2015.</t>
  </si>
  <si>
    <t>2016.</t>
  </si>
  <si>
    <t>-</t>
  </si>
  <si>
    <t>OIB</t>
  </si>
  <si>
    <t>GRAD ZAGREB</t>
  </si>
  <si>
    <t>ISTARSKA</t>
  </si>
  <si>
    <t>BJELOVARSKO-BILOGORSKA</t>
  </si>
  <si>
    <t>2017.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</si>
  <si>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</si>
  <si>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</si>
  <si>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</si>
  <si>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</si>
  <si>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</si>
  <si>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</si>
  <si>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</si>
  <si>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</si>
  <si>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</si>
  <si>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</si>
  <si>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</si>
  <si>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Dobit (+) ili gubitak (-) razdoblja</t>
  </si>
  <si>
    <t xml:space="preserve">Izvoz </t>
  </si>
  <si>
    <t xml:space="preserve">Uvoz </t>
  </si>
  <si>
    <t xml:space="preserve">Trgovinski saldo (izvoz minus uvoz) </t>
  </si>
  <si>
    <t>Investicije u novu dugotrajnu imovinu*</t>
  </si>
  <si>
    <t>1.</t>
  </si>
  <si>
    <t>2.</t>
  </si>
  <si>
    <t>3.</t>
  </si>
  <si>
    <t>4.</t>
  </si>
  <si>
    <t>5.</t>
  </si>
  <si>
    <t>Izvor: Fina, Registar godišnjih financijskih izvještaja</t>
  </si>
  <si>
    <t>2018.</t>
  </si>
  <si>
    <t>Index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</si>
  <si>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</si>
  <si>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</si>
  <si>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</si>
  <si>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</si>
  <si>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</si>
  <si>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</si>
  <si>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</si>
  <si>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UKUPNO SVE ŽUPANIJE</t>
  </si>
  <si>
    <t>2019.</t>
  </si>
  <si>
    <t>* Pozicija iz GFI-a (iz obrazaca do 2016.) - "Investicije u novu dugotrajnu imovinu" istovjetna je poziciji "Bruto investicije samo u novu dugotrajnu imovinu" u obrascima GFI-a 2016. - 2019.</t>
  </si>
  <si>
    <t>ZADARSKA</t>
  </si>
  <si>
    <t>DUBROVAČKO-NERETVANSKA</t>
  </si>
  <si>
    <t>ZAGREBAČKA</t>
  </si>
  <si>
    <t>&gt;&gt;100</t>
  </si>
  <si>
    <t>LIČKO-SENJSKA</t>
  </si>
  <si>
    <t>MEĐIMURSKA</t>
  </si>
  <si>
    <t>Za djelatnost: G4765 Trgovina na malo igrama i igračkama u specijaliziranim prodavaonicama</t>
  </si>
  <si>
    <t>R.br.</t>
  </si>
  <si>
    <t>Naziv</t>
  </si>
  <si>
    <t>Mjesto</t>
  </si>
  <si>
    <t>EUROM DENIS MALOPRODAJA d.o.o.</t>
  </si>
  <si>
    <t>Zagreb</t>
  </si>
  <si>
    <t>INTEKS PROMET d.o.o.</t>
  </si>
  <si>
    <t>KVORUM d.o.o.</t>
  </si>
  <si>
    <t>Novalja</t>
  </si>
  <si>
    <t>Udio top pet poduzetnika u razredu djelatnosti NKD 47.65</t>
  </si>
  <si>
    <t>Izvor: Fina – Registar godišnjih financijskih izvještaja</t>
  </si>
  <si>
    <t>B100 d.o.o.</t>
  </si>
  <si>
    <t>ĐOĐO j.d.o.o.</t>
  </si>
  <si>
    <t>Dugo Selo</t>
  </si>
  <si>
    <t>Poreč</t>
  </si>
  <si>
    <t>Prosječne mjesečne neto plaće po zaposlenom (u kn)</t>
  </si>
  <si>
    <r>
      <t xml:space="preserve">Razred djelatnosti 47.65
</t>
    </r>
    <r>
      <rPr>
        <sz val="8.5"/>
        <color indexed="9"/>
        <rFont val="Arial"/>
        <family val="2"/>
        <charset val="238"/>
      </rPr>
      <t>(tekuće razdoblje iz godišnjeg financijskog izvještaja)</t>
    </r>
  </si>
  <si>
    <t>Osnovni podaci poslovanja poduzetnika po županijama za 2019. godinu</t>
  </si>
  <si>
    <t>Indeks
2019./15.</t>
  </si>
  <si>
    <t>(iznosi u tisućama kuna)</t>
  </si>
  <si>
    <t>2013.</t>
  </si>
  <si>
    <t>2014.</t>
  </si>
  <si>
    <t>2012.</t>
  </si>
  <si>
    <t>2011.</t>
  </si>
  <si>
    <t>Indeks
2019./11.</t>
  </si>
  <si>
    <t xml:space="preserve"> (iznosi u tisućama kuna)</t>
  </si>
  <si>
    <r>
      <t>Tablica 1.a</t>
    </r>
    <r>
      <rPr>
        <sz val="9"/>
        <color theme="4" tint="-0.499984740745262"/>
        <rFont val="Arial"/>
        <family val="2"/>
        <charset val="238"/>
      </rPr>
      <t xml:space="preserve"> Osnovni financijski rezultati poslovanja poduzetnika u djelatnosti 47.65 – Trgovina na malo igrama i igračkama u specijaliziranim prodavaonicama, za razdoblje od </t>
    </r>
    <r>
      <rPr>
        <b/>
        <sz val="9"/>
        <color theme="4" tint="-0.499984740745262"/>
        <rFont val="Arial"/>
        <family val="2"/>
        <charset val="238"/>
      </rPr>
      <t>2011. do 2019. g.</t>
    </r>
  </si>
  <si>
    <r>
      <t>Tablica 1.</t>
    </r>
    <r>
      <rPr>
        <sz val="9"/>
        <color theme="4" tint="-0.499984740745262"/>
        <rFont val="Arial"/>
        <family val="2"/>
        <charset val="238"/>
      </rPr>
      <t xml:space="preserve"> Osnovni financijski rezultati poslovanja poduzetnika u djelatnosti 47.65 – Trgovina na malo igrama i igračkama u specijaliziranim prodavaonicama, za razdoblje </t>
    </r>
    <r>
      <rPr>
        <b/>
        <sz val="9"/>
        <color theme="4" tint="-0.499984740745262"/>
        <rFont val="Arial"/>
        <family val="2"/>
        <charset val="238"/>
      </rPr>
      <t xml:space="preserve">od 2015. do 2019. g. </t>
    </r>
  </si>
  <si>
    <t>Ukupno top pet poduzetnika</t>
  </si>
  <si>
    <t>Ukupno svi poduzetnici u djel. NKD 47.65</t>
  </si>
  <si>
    <r>
      <rPr>
        <b/>
        <sz val="9"/>
        <color theme="3" tint="-0.249977111117893"/>
        <rFont val="Arial"/>
        <family val="2"/>
        <charset val="238"/>
      </rPr>
      <t>Tablica 3.</t>
    </r>
    <r>
      <rPr>
        <sz val="9"/>
        <color theme="3" tint="-0.249977111117893"/>
        <rFont val="Arial"/>
        <family val="2"/>
        <charset val="238"/>
      </rPr>
      <t xml:space="preserve">  Top pet poduzetnika po ukupnim prihodima u 2019. g., u razredu djelatnosti 47.65 </t>
    </r>
  </si>
  <si>
    <r>
      <rPr>
        <b/>
        <sz val="9"/>
        <color theme="3" tint="-0.249977111117893"/>
        <rFont val="Arial"/>
        <family val="2"/>
        <charset val="238"/>
      </rPr>
      <t>Tablica 2.</t>
    </r>
    <r>
      <rPr>
        <sz val="9"/>
        <color theme="3" tint="-0.249977111117893"/>
        <rFont val="Arial"/>
        <family val="2"/>
        <charset val="238"/>
      </rPr>
      <t xml:space="preserve">  Dobit/gubitak razdoblja one2play d.o.o. i one2play maloprodaja d.o.o. u stečaju, 2011.-2019. g.</t>
    </r>
  </si>
  <si>
    <t>one2play maloprodaja d.o.o. u stečaju</t>
  </si>
  <si>
    <t>one2play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</si>
</sst>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indexed="9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8"/>
      <color rgb="FF1F497D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003366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name val="MS Sans Serif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.5"/>
      <color theme="0"/>
      <name val="Arial"/>
      <family val="2"/>
      <charset val="238"/>
    </font>
    <font>
      <sz val="9"/>
      <color rgb="FF24406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7">
    <xf numFmtId="0" fontId="0" fillId="0" borderId="0"/>
    <xf numFmtId="0" fontId="4" fillId="0" borderId="0"/>
    <xf numFmtId="0" fontId="5" fillId="0" borderId="0"/>
    <xf numFmtId="0" fontId="14" fillId="0" borderId="0"/>
    <xf numFmtId="0" fontId="5" fillId="0" borderId="0"/>
    <xf numFmtId="0" fontId="16" fillId="0" borderId="0"/>
    <xf numFmtId="0" fontId="18" fillId="0" borderId="0"/>
    <xf numFmtId="0" fontId="2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8" fillId="0" borderId="0"/>
    <xf numFmtId="0" fontId="24" fillId="0" borderId="0"/>
    <xf numFmtId="0" fontId="4" fillId="0" borderId="0"/>
    <xf numFmtId="0" fontId="5" fillId="0" borderId="0"/>
    <xf numFmtId="0" fontId="26" fillId="0" borderId="0"/>
    <xf numFmtId="0" fontId="40" fillId="0" borderId="0" applyNumberFormat="0" applyFill="0" applyBorder="0" applyAlignment="0" applyProtection="0"/>
  </cellStyleXfs>
  <cellXfs count="135">
    <xf numFmtId="0" fontId="0" fillId="0" borderId="0" xfId="0"/>
    <xf numFmtId="0" fontId="6" fillId="0" borderId="0" xfId="2" applyFont="1" applyAlignment="1">
      <alignment horizontal="right" vertical="center"/>
    </xf>
    <xf numFmtId="0" fontId="5" fillId="0" borderId="0" xfId="2"/>
    <xf numFmtId="0" fontId="5" fillId="0" borderId="0" xfId="2" applyFill="1"/>
    <xf numFmtId="0" fontId="5" fillId="0" borderId="0" xfId="2" applyFont="1" applyAlignment="1"/>
    <xf numFmtId="0" fontId="1" fillId="0" borderId="0" xfId="2" applyFont="1"/>
    <xf numFmtId="0" fontId="12" fillId="0" borderId="0" xfId="2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0" fillId="3" borderId="4" xfId="2" applyFont="1" applyFill="1" applyBorder="1" applyAlignment="1">
      <alignment vertical="center" wrapText="1"/>
    </xf>
    <xf numFmtId="3" fontId="10" fillId="3" borderId="4" xfId="2" applyNumberFormat="1" applyFont="1" applyFill="1" applyBorder="1" applyAlignment="1">
      <alignment horizontal="right" vertical="center" wrapText="1"/>
    </xf>
    <xf numFmtId="0" fontId="18" fillId="0" borderId="0" xfId="6"/>
    <xf numFmtId="0" fontId="15" fillId="4" borderId="1" xfId="6" applyFont="1" applyFill="1" applyBorder="1" applyAlignment="1">
      <alignment horizontal="center" vertical="center" wrapText="1"/>
    </xf>
    <xf numFmtId="0" fontId="19" fillId="4" borderId="1" xfId="6" applyFont="1" applyFill="1" applyBorder="1" applyAlignment="1">
      <alignment horizontal="center" vertical="center" wrapText="1"/>
    </xf>
    <xf numFmtId="3" fontId="21" fillId="5" borderId="1" xfId="6" applyNumberFormat="1" applyFont="1" applyFill="1" applyBorder="1" applyAlignment="1">
      <alignment horizontal="right" vertical="center" wrapText="1"/>
    </xf>
    <xf numFmtId="166" fontId="21" fillId="7" borderId="1" xfId="6" applyNumberFormat="1" applyFont="1" applyFill="1" applyBorder="1" applyAlignment="1">
      <alignment horizontal="right" vertical="center" wrapText="1"/>
    </xf>
    <xf numFmtId="0" fontId="22" fillId="0" borderId="0" xfId="6" applyFont="1" applyAlignment="1">
      <alignment vertical="center"/>
    </xf>
    <xf numFmtId="165" fontId="18" fillId="0" borderId="0" xfId="6" applyNumberFormat="1"/>
    <xf numFmtId="0" fontId="23" fillId="0" borderId="0" xfId="7" applyAlignment="1">
      <alignment vertical="center"/>
    </xf>
    <xf numFmtId="0" fontId="20" fillId="0" borderId="3" xfId="6" applyFont="1" applyFill="1" applyBorder="1" applyAlignment="1">
      <alignment horizontal="center" vertical="center"/>
    </xf>
    <xf numFmtId="0" fontId="20" fillId="0" borderId="3" xfId="6" applyFont="1" applyFill="1" applyBorder="1" applyAlignment="1">
      <alignment horizontal="left" vertical="center"/>
    </xf>
    <xf numFmtId="0" fontId="20" fillId="0" borderId="3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right" vertical="center" wrapText="1"/>
    </xf>
    <xf numFmtId="3" fontId="20" fillId="0" borderId="3" xfId="6" applyNumberFormat="1" applyFont="1" applyFill="1" applyBorder="1" applyAlignment="1">
      <alignment horizontal="right" vertical="center" wrapText="1"/>
    </xf>
    <xf numFmtId="0" fontId="20" fillId="0" borderId="12" xfId="6" applyFont="1" applyFill="1" applyBorder="1" applyAlignment="1">
      <alignment horizontal="center" vertical="center" wrapText="1"/>
    </xf>
    <xf numFmtId="0" fontId="20" fillId="0" borderId="12" xfId="6" applyFont="1" applyFill="1" applyBorder="1" applyAlignment="1">
      <alignment horizontal="center" vertical="center"/>
    </xf>
    <xf numFmtId="0" fontId="20" fillId="0" borderId="12" xfId="6" applyFont="1" applyFill="1" applyBorder="1" applyAlignment="1">
      <alignment horizontal="left" vertical="center" wrapText="1"/>
    </xf>
    <xf numFmtId="0" fontId="20" fillId="0" borderId="12" xfId="6" applyFont="1" applyFill="1" applyBorder="1" applyAlignment="1">
      <alignment horizontal="right" vertical="center" wrapText="1"/>
    </xf>
    <xf numFmtId="3" fontId="20" fillId="0" borderId="12" xfId="6" applyNumberFormat="1" applyFont="1" applyFill="1" applyBorder="1" applyAlignment="1">
      <alignment horizontal="right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20" fillId="0" borderId="5" xfId="6" applyFont="1" applyFill="1" applyBorder="1" applyAlignment="1">
      <alignment horizontal="center" vertical="center"/>
    </xf>
    <xf numFmtId="0" fontId="20" fillId="0" borderId="5" xfId="6" applyFont="1" applyFill="1" applyBorder="1" applyAlignment="1">
      <alignment horizontal="left" vertical="center"/>
    </xf>
    <xf numFmtId="0" fontId="20" fillId="0" borderId="5" xfId="6" applyFont="1" applyFill="1" applyBorder="1" applyAlignment="1">
      <alignment horizontal="center" vertical="center" wrapText="1"/>
    </xf>
    <xf numFmtId="0" fontId="20" fillId="0" borderId="5" xfId="6" applyFont="1" applyFill="1" applyBorder="1" applyAlignment="1">
      <alignment horizontal="right" vertical="center" wrapText="1"/>
    </xf>
    <xf numFmtId="3" fontId="20" fillId="0" borderId="5" xfId="6" applyNumberFormat="1" applyFont="1" applyFill="1" applyBorder="1" applyAlignment="1">
      <alignment horizontal="right" vertical="center" wrapText="1"/>
    </xf>
    <xf numFmtId="3" fontId="21" fillId="6" borderId="2" xfId="6" applyNumberFormat="1" applyFont="1" applyFill="1" applyBorder="1" applyAlignment="1">
      <alignment horizontal="right" vertical="center" wrapText="1"/>
    </xf>
    <xf numFmtId="0" fontId="25" fillId="0" borderId="0" xfId="6" applyFont="1"/>
    <xf numFmtId="0" fontId="27" fillId="0" borderId="0" xfId="11" applyFont="1" applyAlignment="1"/>
    <xf numFmtId="0" fontId="28" fillId="0" borderId="0" xfId="11" applyFont="1"/>
    <xf numFmtId="0" fontId="18" fillId="0" borderId="0" xfId="11"/>
    <xf numFmtId="0" fontId="29" fillId="0" borderId="0" xfId="11" applyFont="1"/>
    <xf numFmtId="0" fontId="30" fillId="0" borderId="0" xfId="11" applyFont="1"/>
    <xf numFmtId="0" fontId="2" fillId="4" borderId="1" xfId="11" applyFont="1" applyFill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 wrapText="1"/>
    </xf>
    <xf numFmtId="3" fontId="3" fillId="2" borderId="8" xfId="11" applyNumberFormat="1" applyFont="1" applyFill="1" applyBorder="1" applyAlignment="1">
      <alignment horizontal="right" vertical="center" wrapText="1"/>
    </xf>
    <xf numFmtId="3" fontId="3" fillId="2" borderId="1" xfId="11" applyNumberFormat="1" applyFont="1" applyFill="1" applyBorder="1" applyAlignment="1">
      <alignment horizontal="right" vertical="center" wrapText="1"/>
    </xf>
    <xf numFmtId="3" fontId="3" fillId="2" borderId="6" xfId="11" applyNumberFormat="1" applyFont="1" applyFill="1" applyBorder="1" applyAlignment="1">
      <alignment horizontal="right" vertical="center" wrapText="1"/>
    </xf>
    <xf numFmtId="3" fontId="3" fillId="0" borderId="13" xfId="11" applyNumberFormat="1" applyFont="1" applyBorder="1" applyAlignment="1">
      <alignment horizontal="right" vertical="center" wrapText="1"/>
    </xf>
    <xf numFmtId="164" fontId="3" fillId="0" borderId="13" xfId="11" applyNumberFormat="1" applyFont="1" applyBorder="1" applyAlignment="1">
      <alignment horizontal="right" vertical="center" wrapText="1"/>
    </xf>
    <xf numFmtId="164" fontId="3" fillId="2" borderId="6" xfId="11" applyNumberFormat="1" applyFont="1" applyFill="1" applyBorder="1" applyAlignment="1">
      <alignment horizontal="right" vertical="center" wrapText="1"/>
    </xf>
    <xf numFmtId="3" fontId="32" fillId="2" borderId="1" xfId="11" applyNumberFormat="1" applyFont="1" applyFill="1" applyBorder="1" applyAlignment="1">
      <alignment horizontal="right" vertical="center" wrapText="1"/>
    </xf>
    <xf numFmtId="164" fontId="3" fillId="2" borderId="1" xfId="11" applyNumberFormat="1" applyFont="1" applyFill="1" applyBorder="1" applyAlignment="1">
      <alignment horizontal="right" vertical="center" wrapText="1"/>
    </xf>
    <xf numFmtId="3" fontId="31" fillId="4" borderId="1" xfId="11" applyNumberFormat="1" applyFont="1" applyFill="1" applyBorder="1" applyAlignment="1">
      <alignment horizontal="right" vertical="center" wrapText="1"/>
    </xf>
    <xf numFmtId="164" fontId="31" fillId="4" borderId="1" xfId="11" applyNumberFormat="1" applyFont="1" applyFill="1" applyBorder="1" applyAlignment="1">
      <alignment horizontal="right" vertical="center" wrapText="1"/>
    </xf>
    <xf numFmtId="3" fontId="17" fillId="4" borderId="1" xfId="11" applyNumberFormat="1" applyFont="1" applyFill="1" applyBorder="1" applyAlignment="1">
      <alignment horizontal="right" vertical="center" wrapText="1"/>
    </xf>
    <xf numFmtId="0" fontId="33" fillId="0" borderId="0" xfId="11" applyFont="1" applyAlignment="1"/>
    <xf numFmtId="0" fontId="34" fillId="0" borderId="0" xfId="11" applyFont="1" applyAlignment="1"/>
    <xf numFmtId="0" fontId="35" fillId="0" borderId="0" xfId="11" applyFont="1" applyAlignment="1"/>
    <xf numFmtId="3" fontId="3" fillId="0" borderId="14" xfId="11" applyNumberFormat="1" applyFont="1" applyBorder="1" applyAlignment="1">
      <alignment vertical="center" wrapText="1"/>
    </xf>
    <xf numFmtId="3" fontId="3" fillId="2" borderId="11" xfId="11" applyNumberFormat="1" applyFont="1" applyFill="1" applyBorder="1" applyAlignment="1">
      <alignment horizontal="right" vertical="center" wrapText="1"/>
    </xf>
    <xf numFmtId="3" fontId="3" fillId="2" borderId="2" xfId="11" applyNumberFormat="1" applyFont="1" applyFill="1" applyBorder="1" applyAlignment="1">
      <alignment horizontal="right" vertical="center" wrapText="1"/>
    </xf>
    <xf numFmtId="3" fontId="3" fillId="2" borderId="9" xfId="11" applyNumberFormat="1" applyFont="1" applyFill="1" applyBorder="1" applyAlignment="1">
      <alignment horizontal="right" vertical="center" wrapText="1"/>
    </xf>
    <xf numFmtId="3" fontId="3" fillId="0" borderId="14" xfId="11" applyNumberFormat="1" applyFont="1" applyBorder="1" applyAlignment="1">
      <alignment horizontal="right" vertical="center" wrapText="1"/>
    </xf>
    <xf numFmtId="164" fontId="3" fillId="0" borderId="14" xfId="11" applyNumberFormat="1" applyFont="1" applyBorder="1" applyAlignment="1">
      <alignment horizontal="right" vertical="center" wrapText="1"/>
    </xf>
    <xf numFmtId="164" fontId="3" fillId="2" borderId="9" xfId="11" applyNumberFormat="1" applyFont="1" applyFill="1" applyBorder="1" applyAlignment="1">
      <alignment horizontal="right" vertical="center" wrapText="1"/>
    </xf>
    <xf numFmtId="164" fontId="3" fillId="2" borderId="2" xfId="11" applyNumberFormat="1" applyFont="1" applyFill="1" applyBorder="1" applyAlignment="1">
      <alignment horizontal="right" vertical="center" wrapText="1"/>
    </xf>
    <xf numFmtId="0" fontId="31" fillId="4" borderId="1" xfId="11" applyFont="1" applyFill="1" applyBorder="1" applyAlignment="1">
      <alignment horizontal="center" vertical="center" wrapText="1"/>
    </xf>
    <xf numFmtId="3" fontId="31" fillId="4" borderId="1" xfId="11" applyNumberFormat="1" applyFont="1" applyFill="1" applyBorder="1" applyAlignment="1">
      <alignment vertical="center" wrapText="1"/>
    </xf>
    <xf numFmtId="3" fontId="3" fillId="0" borderId="14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horizontal="center" vertical="center" wrapText="1"/>
    </xf>
    <xf numFmtId="3" fontId="31" fillId="4" borderId="1" xfId="11" applyNumberFormat="1" applyFont="1" applyFill="1" applyBorder="1" applyAlignment="1">
      <alignment horizontal="center" vertical="center" wrapText="1"/>
    </xf>
    <xf numFmtId="0" fontId="34" fillId="0" borderId="0" xfId="2" applyFont="1"/>
    <xf numFmtId="3" fontId="10" fillId="3" borderId="16" xfId="2" applyNumberFormat="1" applyFont="1" applyFill="1" applyBorder="1" applyAlignment="1">
      <alignment horizontal="right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3" fontId="10" fillId="3" borderId="20" xfId="2" applyNumberFormat="1" applyFont="1" applyFill="1" applyBorder="1" applyAlignment="1">
      <alignment horizontal="right" vertical="center" wrapText="1"/>
    </xf>
    <xf numFmtId="3" fontId="10" fillId="3" borderId="15" xfId="2" applyNumberFormat="1" applyFont="1" applyFill="1" applyBorder="1" applyAlignment="1">
      <alignment horizontal="right" vertical="center" wrapText="1"/>
    </xf>
    <xf numFmtId="0" fontId="10" fillId="3" borderId="23" xfId="2" applyFont="1" applyFill="1" applyBorder="1" applyAlignment="1">
      <alignment vertical="center" wrapText="1"/>
    </xf>
    <xf numFmtId="3" fontId="10" fillId="3" borderId="23" xfId="2" applyNumberFormat="1" applyFont="1" applyFill="1" applyBorder="1" applyAlignment="1">
      <alignment horizontal="right" vertical="center" wrapText="1"/>
    </xf>
    <xf numFmtId="3" fontId="10" fillId="3" borderId="24" xfId="2" applyNumberFormat="1" applyFont="1" applyFill="1" applyBorder="1" applyAlignment="1">
      <alignment horizontal="right" vertical="center" wrapText="1"/>
    </xf>
    <xf numFmtId="0" fontId="10" fillId="0" borderId="22" xfId="2" applyFont="1" applyFill="1" applyBorder="1" applyAlignment="1">
      <alignment vertical="center" wrapText="1"/>
    </xf>
    <xf numFmtId="3" fontId="10" fillId="0" borderId="22" xfId="2" applyNumberFormat="1" applyFont="1" applyFill="1" applyBorder="1" applyAlignment="1">
      <alignment horizontal="right" vertical="center" wrapText="1"/>
    </xf>
    <xf numFmtId="0" fontId="11" fillId="0" borderId="22" xfId="2" applyFont="1" applyFill="1" applyBorder="1" applyAlignment="1">
      <alignment vertical="center" wrapText="1"/>
    </xf>
    <xf numFmtId="3" fontId="11" fillId="0" borderId="22" xfId="2" applyNumberFormat="1" applyFont="1" applyFill="1" applyBorder="1" applyAlignment="1">
      <alignment horizontal="right" vertical="center" wrapText="1"/>
    </xf>
    <xf numFmtId="3" fontId="17" fillId="0" borderId="22" xfId="2" applyNumberFormat="1" applyFont="1" applyFill="1" applyBorder="1" applyAlignment="1">
      <alignment horizontal="right" vertical="center" wrapText="1"/>
    </xf>
    <xf numFmtId="0" fontId="36" fillId="0" borderId="0" xfId="6" applyFont="1" applyAlignment="1">
      <alignment vertical="center"/>
    </xf>
    <xf numFmtId="0" fontId="37" fillId="0" borderId="0" xfId="6" applyFont="1" applyAlignment="1">
      <alignment vertical="center"/>
    </xf>
    <xf numFmtId="0" fontId="10" fillId="3" borderId="16" xfId="2" applyFont="1" applyFill="1" applyBorder="1" applyAlignment="1">
      <alignment vertical="center" wrapText="1"/>
    </xf>
    <xf numFmtId="0" fontId="7" fillId="4" borderId="8" xfId="2" applyFont="1" applyFill="1" applyBorder="1" applyAlignment="1">
      <alignment horizontal="center" vertical="center"/>
    </xf>
    <xf numFmtId="0" fontId="38" fillId="4" borderId="22" xfId="2" applyFont="1" applyFill="1" applyBorder="1" applyAlignment="1">
      <alignment horizontal="center" vertical="center" wrapText="1"/>
    </xf>
    <xf numFmtId="3" fontId="10" fillId="0" borderId="22" xfId="2" applyNumberFormat="1" applyFont="1" applyFill="1" applyBorder="1" applyAlignment="1">
      <alignment vertical="center" wrapText="1"/>
    </xf>
    <xf numFmtId="3" fontId="17" fillId="0" borderId="22" xfId="2" applyNumberFormat="1" applyFont="1" applyFill="1" applyBorder="1" applyAlignment="1">
      <alignment vertical="center" wrapText="1"/>
    </xf>
    <xf numFmtId="3" fontId="17" fillId="0" borderId="0" xfId="2" applyNumberFormat="1" applyFont="1" applyFill="1" applyAlignment="1">
      <alignment vertical="center"/>
    </xf>
    <xf numFmtId="3" fontId="33" fillId="0" borderId="0" xfId="2" applyNumberFormat="1" applyFont="1" applyFill="1" applyAlignment="1">
      <alignment vertical="center"/>
    </xf>
    <xf numFmtId="3" fontId="33" fillId="0" borderId="22" xfId="2" applyNumberFormat="1" applyFont="1" applyFill="1" applyBorder="1" applyAlignment="1">
      <alignment vertical="center" wrapText="1"/>
    </xf>
    <xf numFmtId="0" fontId="33" fillId="0" borderId="22" xfId="2" applyFont="1" applyFill="1" applyBorder="1" applyAlignment="1">
      <alignment vertical="center" wrapText="1"/>
    </xf>
    <xf numFmtId="0" fontId="37" fillId="0" borderId="0" xfId="2" applyFont="1" applyAlignment="1">
      <alignment vertical="center"/>
    </xf>
    <xf numFmtId="164" fontId="10" fillId="3" borderId="1" xfId="2" applyNumberFormat="1" applyFont="1" applyFill="1" applyBorder="1" applyAlignment="1">
      <alignment horizontal="right" vertical="center" wrapText="1"/>
    </xf>
    <xf numFmtId="164" fontId="10" fillId="3" borderId="21" xfId="2" applyNumberFormat="1" applyFont="1" applyFill="1" applyBorder="1" applyAlignment="1">
      <alignment horizontal="right" vertical="center" wrapText="1"/>
    </xf>
    <xf numFmtId="164" fontId="10" fillId="8" borderId="22" xfId="2" applyNumberFormat="1" applyFont="1" applyFill="1" applyBorder="1" applyAlignment="1">
      <alignment horizontal="right" vertical="center" wrapText="1"/>
    </xf>
    <xf numFmtId="0" fontId="40" fillId="0" borderId="0" xfId="16" applyAlignment="1">
      <alignment horizontal="left" vertical="center"/>
    </xf>
    <xf numFmtId="0" fontId="13" fillId="0" borderId="0" xfId="0" applyFont="1" applyAlignment="1">
      <alignment horizontal="justify" vertical="center"/>
    </xf>
    <xf numFmtId="3" fontId="39" fillId="9" borderId="3" xfId="0" applyNumberFormat="1" applyFont="1" applyFill="1" applyBorder="1" applyAlignment="1">
      <alignment horizontal="right" vertical="center" wrapText="1"/>
    </xf>
    <xf numFmtId="3" fontId="39" fillId="9" borderId="3" xfId="0" applyNumberFormat="1" applyFont="1" applyFill="1" applyBorder="1" applyAlignment="1">
      <alignment horizontal="right" vertical="center"/>
    </xf>
    <xf numFmtId="0" fontId="39" fillId="9" borderId="3" xfId="0" applyFont="1" applyFill="1" applyBorder="1" applyAlignment="1">
      <alignment horizontal="right" vertical="center"/>
    </xf>
    <xf numFmtId="0" fontId="39" fillId="9" borderId="3" xfId="0" applyFont="1" applyFill="1" applyBorder="1" applyAlignment="1">
      <alignment horizontal="left" vertical="center" wrapText="1"/>
    </xf>
    <xf numFmtId="0" fontId="39" fillId="9" borderId="3" xfId="0" applyFont="1" applyFill="1" applyBorder="1" applyAlignment="1">
      <alignment horizontal="right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 wrapText="1"/>
    </xf>
    <xf numFmtId="0" fontId="9" fillId="4" borderId="15" xfId="2" applyFont="1" applyFill="1" applyBorder="1" applyAlignment="1">
      <alignment horizontal="center" vertical="center" wrapText="1"/>
    </xf>
    <xf numFmtId="0" fontId="7" fillId="4" borderId="17" xfId="2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4" borderId="22" xfId="2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horizontal="center" vertical="center" wrapText="1"/>
    </xf>
    <xf numFmtId="0" fontId="7" fillId="4" borderId="25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1" fillId="5" borderId="1" xfId="6" applyFont="1" applyFill="1" applyBorder="1" applyAlignment="1">
      <alignment horizontal="left" vertical="center" wrapText="1"/>
    </xf>
    <xf numFmtId="0" fontId="21" fillId="6" borderId="9" xfId="6" applyFont="1" applyFill="1" applyBorder="1" applyAlignment="1">
      <alignment horizontal="left" vertical="center" wrapText="1"/>
    </xf>
    <xf numFmtId="0" fontId="21" fillId="6" borderId="10" xfId="6" applyFont="1" applyFill="1" applyBorder="1" applyAlignment="1">
      <alignment horizontal="left" vertical="center" wrapText="1"/>
    </xf>
    <xf numFmtId="0" fontId="21" fillId="6" borderId="11" xfId="6" applyFont="1" applyFill="1" applyBorder="1" applyAlignment="1">
      <alignment horizontal="left" vertical="center" wrapText="1"/>
    </xf>
    <xf numFmtId="0" fontId="21" fillId="7" borderId="6" xfId="6" applyFont="1" applyFill="1" applyBorder="1" applyAlignment="1">
      <alignment horizontal="left" vertical="center" wrapText="1"/>
    </xf>
    <xf numFmtId="0" fontId="21" fillId="7" borderId="7" xfId="6" applyFont="1" applyFill="1" applyBorder="1" applyAlignment="1">
      <alignment horizontal="left" vertical="center" wrapText="1"/>
    </xf>
    <xf numFmtId="0" fontId="21" fillId="7" borderId="8" xfId="6" applyFont="1" applyFill="1" applyBorder="1" applyAlignment="1">
      <alignment horizontal="left" vertical="center" wrapText="1"/>
    </xf>
    <xf numFmtId="0" fontId="31" fillId="4" borderId="1" xfId="11" applyFont="1" applyFill="1" applyBorder="1" applyAlignment="1">
      <alignment horizontal="center" vertical="center" wrapText="1"/>
    </xf>
    <xf numFmtId="0" fontId="33" fillId="3" borderId="16" xfId="2" applyFont="1" applyFill="1" applyBorder="1" applyAlignment="1">
      <alignment vertical="center" wrapText="1"/>
    </xf>
    <xf numFmtId="0" fontId="33" fillId="3" borderId="4" xfId="2" applyFont="1" applyFill="1" applyBorder="1" applyAlignment="1">
      <alignment vertical="center" wrapText="1"/>
    </xf>
    <xf numFmtId="0" fontId="33" fillId="3" borderId="23" xfId="2" applyFont="1" applyFill="1" applyBorder="1" applyAlignment="1">
      <alignment vertical="center" wrapText="1"/>
    </xf>
    <xf numFmtId="3" fontId="33" fillId="0" borderId="0" xfId="2" applyNumberFormat="1" applyFont="1"/>
    <xf numFmtId="0" fontId="33" fillId="0" borderId="3" xfId="0" applyFont="1" applyBorder="1" applyAlignment="1">
      <alignment vertical="center"/>
    </xf>
  </cellXfs>
  <cellStyles count="17">
    <cellStyle name="Hiperveza" xfId="16" builtinId="8"/>
    <cellStyle name="Hiperveza 2" xfId="7"/>
    <cellStyle name="Normal 2" xfId="8"/>
    <cellStyle name="Normal 3" xfId="9"/>
    <cellStyle name="Normalno" xfId="0" builtinId="0"/>
    <cellStyle name="Normalno 10" xfId="10"/>
    <cellStyle name="Normalno 11" xfId="15"/>
    <cellStyle name="Normalno 2" xfId="1"/>
    <cellStyle name="Normalno 3" xfId="2"/>
    <cellStyle name="Normalno 3 2" xfId="11"/>
    <cellStyle name="Normalno 3 3" xfId="4"/>
    <cellStyle name="Normalno 4" xfId="3"/>
    <cellStyle name="Normalno 5" xfId="5"/>
    <cellStyle name="Normalno 6" xfId="6"/>
    <cellStyle name="Normalno 7" xfId="12"/>
    <cellStyle name="Normalno 8" xfId="13"/>
    <cellStyle name="Normalno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1285875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0</xdr:col>
      <xdr:colOff>1352550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38100</xdr:rowOff>
    </xdr:from>
    <xdr:to>
      <xdr:col>0</xdr:col>
      <xdr:colOff>1514475</xdr:colOff>
      <xdr:row>1</xdr:row>
      <xdr:rowOff>114299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4001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38100</xdr:rowOff>
    </xdr:from>
    <xdr:to>
      <xdr:col>2</xdr:col>
      <xdr:colOff>28575</xdr:colOff>
      <xdr:row>1</xdr:row>
      <xdr:rowOff>114299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C28" sqref="C28"/>
    </sheetView>
  </sheetViews>
  <sheetFormatPr defaultRowHeight="15" x14ac:dyDescent="0.25"/>
  <cols>
    <col min="1" max="1" width="43.7109375" style="2" customWidth="1"/>
    <col min="2" max="3" width="10.140625" style="2" customWidth="1"/>
    <col min="4" max="4" width="10.140625" style="3" customWidth="1"/>
    <col min="5" max="7" width="10.140625" style="2" customWidth="1"/>
    <col min="8" max="194" width="9.140625" style="2"/>
    <col min="195" max="195" width="39.140625" style="2" customWidth="1"/>
    <col min="196" max="204" width="10.42578125" style="2" customWidth="1"/>
    <col min="205" max="205" width="9.7109375" style="2" customWidth="1"/>
    <col min="206" max="450" width="9.140625" style="2"/>
    <col min="451" max="451" width="39.140625" style="2" customWidth="1"/>
    <col min="452" max="460" width="10.42578125" style="2" customWidth="1"/>
    <col min="461" max="461" width="9.7109375" style="2" customWidth="1"/>
    <col min="462" max="706" width="9.140625" style="2"/>
    <col min="707" max="707" width="39.140625" style="2" customWidth="1"/>
    <col min="708" max="716" width="10.42578125" style="2" customWidth="1"/>
    <col min="717" max="717" width="9.7109375" style="2" customWidth="1"/>
    <col min="718" max="962" width="9.140625" style="2"/>
    <col min="963" max="963" width="39.140625" style="2" customWidth="1"/>
    <col min="964" max="972" width="10.42578125" style="2" customWidth="1"/>
    <col min="973" max="973" width="9.7109375" style="2" customWidth="1"/>
    <col min="974" max="1218" width="9.140625" style="2"/>
    <col min="1219" max="1219" width="39.140625" style="2" customWidth="1"/>
    <col min="1220" max="1228" width="10.42578125" style="2" customWidth="1"/>
    <col min="1229" max="1229" width="9.7109375" style="2" customWidth="1"/>
    <col min="1230" max="1474" width="9.140625" style="2"/>
    <col min="1475" max="1475" width="39.140625" style="2" customWidth="1"/>
    <col min="1476" max="1484" width="10.42578125" style="2" customWidth="1"/>
    <col min="1485" max="1485" width="9.7109375" style="2" customWidth="1"/>
    <col min="1486" max="1730" width="9.140625" style="2"/>
    <col min="1731" max="1731" width="39.140625" style="2" customWidth="1"/>
    <col min="1732" max="1740" width="10.42578125" style="2" customWidth="1"/>
    <col min="1741" max="1741" width="9.7109375" style="2" customWidth="1"/>
    <col min="1742" max="1986" width="9.140625" style="2"/>
    <col min="1987" max="1987" width="39.140625" style="2" customWidth="1"/>
    <col min="1988" max="1996" width="10.42578125" style="2" customWidth="1"/>
    <col min="1997" max="1997" width="9.7109375" style="2" customWidth="1"/>
    <col min="1998" max="2242" width="9.140625" style="2"/>
    <col min="2243" max="2243" width="39.140625" style="2" customWidth="1"/>
    <col min="2244" max="2252" width="10.42578125" style="2" customWidth="1"/>
    <col min="2253" max="2253" width="9.7109375" style="2" customWidth="1"/>
    <col min="2254" max="2498" width="9.140625" style="2"/>
    <col min="2499" max="2499" width="39.140625" style="2" customWidth="1"/>
    <col min="2500" max="2508" width="10.42578125" style="2" customWidth="1"/>
    <col min="2509" max="2509" width="9.7109375" style="2" customWidth="1"/>
    <col min="2510" max="2754" width="9.140625" style="2"/>
    <col min="2755" max="2755" width="39.140625" style="2" customWidth="1"/>
    <col min="2756" max="2764" width="10.42578125" style="2" customWidth="1"/>
    <col min="2765" max="2765" width="9.7109375" style="2" customWidth="1"/>
    <col min="2766" max="3010" width="9.140625" style="2"/>
    <col min="3011" max="3011" width="39.140625" style="2" customWidth="1"/>
    <col min="3012" max="3020" width="10.42578125" style="2" customWidth="1"/>
    <col min="3021" max="3021" width="9.7109375" style="2" customWidth="1"/>
    <col min="3022" max="3266" width="9.140625" style="2"/>
    <col min="3267" max="3267" width="39.140625" style="2" customWidth="1"/>
    <col min="3268" max="3276" width="10.42578125" style="2" customWidth="1"/>
    <col min="3277" max="3277" width="9.7109375" style="2" customWidth="1"/>
    <col min="3278" max="3522" width="9.140625" style="2"/>
    <col min="3523" max="3523" width="39.140625" style="2" customWidth="1"/>
    <col min="3524" max="3532" width="10.42578125" style="2" customWidth="1"/>
    <col min="3533" max="3533" width="9.7109375" style="2" customWidth="1"/>
    <col min="3534" max="3778" width="9.140625" style="2"/>
    <col min="3779" max="3779" width="39.140625" style="2" customWidth="1"/>
    <col min="3780" max="3788" width="10.42578125" style="2" customWidth="1"/>
    <col min="3789" max="3789" width="9.7109375" style="2" customWidth="1"/>
    <col min="3790" max="4034" width="9.140625" style="2"/>
    <col min="4035" max="4035" width="39.140625" style="2" customWidth="1"/>
    <col min="4036" max="4044" width="10.42578125" style="2" customWidth="1"/>
    <col min="4045" max="4045" width="9.7109375" style="2" customWidth="1"/>
    <col min="4046" max="4290" width="9.140625" style="2"/>
    <col min="4291" max="4291" width="39.140625" style="2" customWidth="1"/>
    <col min="4292" max="4300" width="10.42578125" style="2" customWidth="1"/>
    <col min="4301" max="4301" width="9.7109375" style="2" customWidth="1"/>
    <col min="4302" max="4546" width="9.140625" style="2"/>
    <col min="4547" max="4547" width="39.140625" style="2" customWidth="1"/>
    <col min="4548" max="4556" width="10.42578125" style="2" customWidth="1"/>
    <col min="4557" max="4557" width="9.7109375" style="2" customWidth="1"/>
    <col min="4558" max="4802" width="9.140625" style="2"/>
    <col min="4803" max="4803" width="39.140625" style="2" customWidth="1"/>
    <col min="4804" max="4812" width="10.42578125" style="2" customWidth="1"/>
    <col min="4813" max="4813" width="9.7109375" style="2" customWidth="1"/>
    <col min="4814" max="5058" width="9.140625" style="2"/>
    <col min="5059" max="5059" width="39.140625" style="2" customWidth="1"/>
    <col min="5060" max="5068" width="10.42578125" style="2" customWidth="1"/>
    <col min="5069" max="5069" width="9.7109375" style="2" customWidth="1"/>
    <col min="5070" max="5314" width="9.140625" style="2"/>
    <col min="5315" max="5315" width="39.140625" style="2" customWidth="1"/>
    <col min="5316" max="5324" width="10.42578125" style="2" customWidth="1"/>
    <col min="5325" max="5325" width="9.7109375" style="2" customWidth="1"/>
    <col min="5326" max="5570" width="9.140625" style="2"/>
    <col min="5571" max="5571" width="39.140625" style="2" customWidth="1"/>
    <col min="5572" max="5580" width="10.42578125" style="2" customWidth="1"/>
    <col min="5581" max="5581" width="9.7109375" style="2" customWidth="1"/>
    <col min="5582" max="5826" width="9.140625" style="2"/>
    <col min="5827" max="5827" width="39.140625" style="2" customWidth="1"/>
    <col min="5828" max="5836" width="10.42578125" style="2" customWidth="1"/>
    <col min="5837" max="5837" width="9.7109375" style="2" customWidth="1"/>
    <col min="5838" max="6082" width="9.140625" style="2"/>
    <col min="6083" max="6083" width="39.140625" style="2" customWidth="1"/>
    <col min="6084" max="6092" width="10.42578125" style="2" customWidth="1"/>
    <col min="6093" max="6093" width="9.7109375" style="2" customWidth="1"/>
    <col min="6094" max="6338" width="9.140625" style="2"/>
    <col min="6339" max="6339" width="39.140625" style="2" customWidth="1"/>
    <col min="6340" max="6348" width="10.42578125" style="2" customWidth="1"/>
    <col min="6349" max="6349" width="9.7109375" style="2" customWidth="1"/>
    <col min="6350" max="6594" width="9.140625" style="2"/>
    <col min="6595" max="6595" width="39.140625" style="2" customWidth="1"/>
    <col min="6596" max="6604" width="10.42578125" style="2" customWidth="1"/>
    <col min="6605" max="6605" width="9.7109375" style="2" customWidth="1"/>
    <col min="6606" max="6850" width="9.140625" style="2"/>
    <col min="6851" max="6851" width="39.140625" style="2" customWidth="1"/>
    <col min="6852" max="6860" width="10.42578125" style="2" customWidth="1"/>
    <col min="6861" max="6861" width="9.7109375" style="2" customWidth="1"/>
    <col min="6862" max="7106" width="9.140625" style="2"/>
    <col min="7107" max="7107" width="39.140625" style="2" customWidth="1"/>
    <col min="7108" max="7116" width="10.42578125" style="2" customWidth="1"/>
    <col min="7117" max="7117" width="9.7109375" style="2" customWidth="1"/>
    <col min="7118" max="7362" width="9.140625" style="2"/>
    <col min="7363" max="7363" width="39.140625" style="2" customWidth="1"/>
    <col min="7364" max="7372" width="10.42578125" style="2" customWidth="1"/>
    <col min="7373" max="7373" width="9.7109375" style="2" customWidth="1"/>
    <col min="7374" max="7618" width="9.140625" style="2"/>
    <col min="7619" max="7619" width="39.140625" style="2" customWidth="1"/>
    <col min="7620" max="7628" width="10.42578125" style="2" customWidth="1"/>
    <col min="7629" max="7629" width="9.7109375" style="2" customWidth="1"/>
    <col min="7630" max="7874" width="9.140625" style="2"/>
    <col min="7875" max="7875" width="39.140625" style="2" customWidth="1"/>
    <col min="7876" max="7884" width="10.42578125" style="2" customWidth="1"/>
    <col min="7885" max="7885" width="9.7109375" style="2" customWidth="1"/>
    <col min="7886" max="8130" width="9.140625" style="2"/>
    <col min="8131" max="8131" width="39.140625" style="2" customWidth="1"/>
    <col min="8132" max="8140" width="10.42578125" style="2" customWidth="1"/>
    <col min="8141" max="8141" width="9.7109375" style="2" customWidth="1"/>
    <col min="8142" max="8386" width="9.140625" style="2"/>
    <col min="8387" max="8387" width="39.140625" style="2" customWidth="1"/>
    <col min="8388" max="8396" width="10.42578125" style="2" customWidth="1"/>
    <col min="8397" max="8397" width="9.7109375" style="2" customWidth="1"/>
    <col min="8398" max="8642" width="9.140625" style="2"/>
    <col min="8643" max="8643" width="39.140625" style="2" customWidth="1"/>
    <col min="8644" max="8652" width="10.42578125" style="2" customWidth="1"/>
    <col min="8653" max="8653" width="9.7109375" style="2" customWidth="1"/>
    <col min="8654" max="8898" width="9.140625" style="2"/>
    <col min="8899" max="8899" width="39.140625" style="2" customWidth="1"/>
    <col min="8900" max="8908" width="10.42578125" style="2" customWidth="1"/>
    <col min="8909" max="8909" width="9.7109375" style="2" customWidth="1"/>
    <col min="8910" max="9154" width="9.140625" style="2"/>
    <col min="9155" max="9155" width="39.140625" style="2" customWidth="1"/>
    <col min="9156" max="9164" width="10.42578125" style="2" customWidth="1"/>
    <col min="9165" max="9165" width="9.7109375" style="2" customWidth="1"/>
    <col min="9166" max="9410" width="9.140625" style="2"/>
    <col min="9411" max="9411" width="39.140625" style="2" customWidth="1"/>
    <col min="9412" max="9420" width="10.42578125" style="2" customWidth="1"/>
    <col min="9421" max="9421" width="9.7109375" style="2" customWidth="1"/>
    <col min="9422" max="9666" width="9.140625" style="2"/>
    <col min="9667" max="9667" width="39.140625" style="2" customWidth="1"/>
    <col min="9668" max="9676" width="10.42578125" style="2" customWidth="1"/>
    <col min="9677" max="9677" width="9.7109375" style="2" customWidth="1"/>
    <col min="9678" max="9922" width="9.140625" style="2"/>
    <col min="9923" max="9923" width="39.140625" style="2" customWidth="1"/>
    <col min="9924" max="9932" width="10.42578125" style="2" customWidth="1"/>
    <col min="9933" max="9933" width="9.7109375" style="2" customWidth="1"/>
    <col min="9934" max="10178" width="9.140625" style="2"/>
    <col min="10179" max="10179" width="39.140625" style="2" customWidth="1"/>
    <col min="10180" max="10188" width="10.42578125" style="2" customWidth="1"/>
    <col min="10189" max="10189" width="9.7109375" style="2" customWidth="1"/>
    <col min="10190" max="10434" width="9.140625" style="2"/>
    <col min="10435" max="10435" width="39.140625" style="2" customWidth="1"/>
    <col min="10436" max="10444" width="10.42578125" style="2" customWidth="1"/>
    <col min="10445" max="10445" width="9.7109375" style="2" customWidth="1"/>
    <col min="10446" max="10690" width="9.140625" style="2"/>
    <col min="10691" max="10691" width="39.140625" style="2" customWidth="1"/>
    <col min="10692" max="10700" width="10.42578125" style="2" customWidth="1"/>
    <col min="10701" max="10701" width="9.7109375" style="2" customWidth="1"/>
    <col min="10702" max="10946" width="9.140625" style="2"/>
    <col min="10947" max="10947" width="39.140625" style="2" customWidth="1"/>
    <col min="10948" max="10956" width="10.42578125" style="2" customWidth="1"/>
    <col min="10957" max="10957" width="9.7109375" style="2" customWidth="1"/>
    <col min="10958" max="11202" width="9.140625" style="2"/>
    <col min="11203" max="11203" width="39.140625" style="2" customWidth="1"/>
    <col min="11204" max="11212" width="10.42578125" style="2" customWidth="1"/>
    <col min="11213" max="11213" width="9.7109375" style="2" customWidth="1"/>
    <col min="11214" max="11458" width="9.140625" style="2"/>
    <col min="11459" max="11459" width="39.140625" style="2" customWidth="1"/>
    <col min="11460" max="11468" width="10.42578125" style="2" customWidth="1"/>
    <col min="11469" max="11469" width="9.7109375" style="2" customWidth="1"/>
    <col min="11470" max="11714" width="9.140625" style="2"/>
    <col min="11715" max="11715" width="39.140625" style="2" customWidth="1"/>
    <col min="11716" max="11724" width="10.42578125" style="2" customWidth="1"/>
    <col min="11725" max="11725" width="9.7109375" style="2" customWidth="1"/>
    <col min="11726" max="11970" width="9.140625" style="2"/>
    <col min="11971" max="11971" width="39.140625" style="2" customWidth="1"/>
    <col min="11972" max="11980" width="10.42578125" style="2" customWidth="1"/>
    <col min="11981" max="11981" width="9.7109375" style="2" customWidth="1"/>
    <col min="11982" max="12226" width="9.140625" style="2"/>
    <col min="12227" max="12227" width="39.140625" style="2" customWidth="1"/>
    <col min="12228" max="12236" width="10.42578125" style="2" customWidth="1"/>
    <col min="12237" max="12237" width="9.7109375" style="2" customWidth="1"/>
    <col min="12238" max="12482" width="9.140625" style="2"/>
    <col min="12483" max="12483" width="39.140625" style="2" customWidth="1"/>
    <col min="12484" max="12492" width="10.42578125" style="2" customWidth="1"/>
    <col min="12493" max="12493" width="9.7109375" style="2" customWidth="1"/>
    <col min="12494" max="12738" width="9.140625" style="2"/>
    <col min="12739" max="12739" width="39.140625" style="2" customWidth="1"/>
    <col min="12740" max="12748" width="10.42578125" style="2" customWidth="1"/>
    <col min="12749" max="12749" width="9.7109375" style="2" customWidth="1"/>
    <col min="12750" max="12994" width="9.140625" style="2"/>
    <col min="12995" max="12995" width="39.140625" style="2" customWidth="1"/>
    <col min="12996" max="13004" width="10.42578125" style="2" customWidth="1"/>
    <col min="13005" max="13005" width="9.7109375" style="2" customWidth="1"/>
    <col min="13006" max="13250" width="9.140625" style="2"/>
    <col min="13251" max="13251" width="39.140625" style="2" customWidth="1"/>
    <col min="13252" max="13260" width="10.42578125" style="2" customWidth="1"/>
    <col min="13261" max="13261" width="9.7109375" style="2" customWidth="1"/>
    <col min="13262" max="13506" width="9.140625" style="2"/>
    <col min="13507" max="13507" width="39.140625" style="2" customWidth="1"/>
    <col min="13508" max="13516" width="10.42578125" style="2" customWidth="1"/>
    <col min="13517" max="13517" width="9.7109375" style="2" customWidth="1"/>
    <col min="13518" max="13762" width="9.140625" style="2"/>
    <col min="13763" max="13763" width="39.140625" style="2" customWidth="1"/>
    <col min="13764" max="13772" width="10.42578125" style="2" customWidth="1"/>
    <col min="13773" max="13773" width="9.7109375" style="2" customWidth="1"/>
    <col min="13774" max="14018" width="9.140625" style="2"/>
    <col min="14019" max="14019" width="39.140625" style="2" customWidth="1"/>
    <col min="14020" max="14028" width="10.42578125" style="2" customWidth="1"/>
    <col min="14029" max="14029" width="9.7109375" style="2" customWidth="1"/>
    <col min="14030" max="14274" width="9.140625" style="2"/>
    <col min="14275" max="14275" width="39.140625" style="2" customWidth="1"/>
    <col min="14276" max="14284" width="10.42578125" style="2" customWidth="1"/>
    <col min="14285" max="14285" width="9.7109375" style="2" customWidth="1"/>
    <col min="14286" max="14530" width="9.140625" style="2"/>
    <col min="14531" max="14531" width="39.140625" style="2" customWidth="1"/>
    <col min="14532" max="14540" width="10.42578125" style="2" customWidth="1"/>
    <col min="14541" max="14541" width="9.7109375" style="2" customWidth="1"/>
    <col min="14542" max="14786" width="9.140625" style="2"/>
    <col min="14787" max="14787" width="39.140625" style="2" customWidth="1"/>
    <col min="14788" max="14796" width="10.42578125" style="2" customWidth="1"/>
    <col min="14797" max="14797" width="9.7109375" style="2" customWidth="1"/>
    <col min="14798" max="15042" width="9.140625" style="2"/>
    <col min="15043" max="15043" width="39.140625" style="2" customWidth="1"/>
    <col min="15044" max="15052" width="10.42578125" style="2" customWidth="1"/>
    <col min="15053" max="15053" width="9.7109375" style="2" customWidth="1"/>
    <col min="15054" max="15298" width="9.140625" style="2"/>
    <col min="15299" max="15299" width="39.140625" style="2" customWidth="1"/>
    <col min="15300" max="15308" width="10.42578125" style="2" customWidth="1"/>
    <col min="15309" max="15309" width="9.7109375" style="2" customWidth="1"/>
    <col min="15310" max="15554" width="9.140625" style="2"/>
    <col min="15555" max="15555" width="39.140625" style="2" customWidth="1"/>
    <col min="15556" max="15564" width="10.42578125" style="2" customWidth="1"/>
    <col min="15565" max="15565" width="9.7109375" style="2" customWidth="1"/>
    <col min="15566" max="15810" width="9.140625" style="2"/>
    <col min="15811" max="15811" width="39.140625" style="2" customWidth="1"/>
    <col min="15812" max="15820" width="10.42578125" style="2" customWidth="1"/>
    <col min="15821" max="15821" width="9.7109375" style="2" customWidth="1"/>
    <col min="15822" max="16066" width="9.140625" style="2"/>
    <col min="16067" max="16067" width="39.140625" style="2" customWidth="1"/>
    <col min="16068" max="16076" width="10.42578125" style="2" customWidth="1"/>
    <col min="16077" max="16077" width="9.7109375" style="2" customWidth="1"/>
    <col min="16078" max="16384" width="9.140625" style="2"/>
  </cols>
  <sheetData>
    <row r="1" spans="1:7" x14ac:dyDescent="0.25">
      <c r="A1" s="1"/>
    </row>
    <row r="2" spans="1:7" x14ac:dyDescent="0.25">
      <c r="A2" s="1"/>
    </row>
    <row r="3" spans="1:7" x14ac:dyDescent="0.25">
      <c r="A3" s="70" t="s">
        <v>85</v>
      </c>
      <c r="B3" s="4"/>
      <c r="C3" s="4"/>
    </row>
    <row r="4" spans="1:7" x14ac:dyDescent="0.25">
      <c r="A4" s="1"/>
      <c r="F4" s="95" t="s">
        <v>83</v>
      </c>
    </row>
    <row r="5" spans="1:7" ht="15" customHeight="1" x14ac:dyDescent="0.25">
      <c r="A5" s="108" t="s">
        <v>0</v>
      </c>
      <c r="B5" s="110" t="s">
        <v>74</v>
      </c>
      <c r="C5" s="111"/>
      <c r="D5" s="111"/>
      <c r="E5" s="111"/>
      <c r="F5" s="111"/>
      <c r="G5" s="112"/>
    </row>
    <row r="6" spans="1:7" ht="12" customHeight="1" x14ac:dyDescent="0.25">
      <c r="A6" s="108"/>
      <c r="B6" s="113"/>
      <c r="C6" s="114"/>
      <c r="D6" s="114"/>
      <c r="E6" s="114"/>
      <c r="F6" s="114"/>
      <c r="G6" s="115"/>
    </row>
    <row r="7" spans="1:7" ht="22.5" x14ac:dyDescent="0.25">
      <c r="A7" s="109"/>
      <c r="B7" s="73" t="s">
        <v>10</v>
      </c>
      <c r="C7" s="73" t="s">
        <v>11</v>
      </c>
      <c r="D7" s="73" t="s">
        <v>17</v>
      </c>
      <c r="E7" s="73" t="s">
        <v>40</v>
      </c>
      <c r="F7" s="73" t="s">
        <v>50</v>
      </c>
      <c r="G7" s="72" t="s">
        <v>76</v>
      </c>
    </row>
    <row r="8" spans="1:7" x14ac:dyDescent="0.25">
      <c r="A8" s="8" t="s">
        <v>18</v>
      </c>
      <c r="B8" s="71">
        <v>25</v>
      </c>
      <c r="C8" s="71">
        <v>27</v>
      </c>
      <c r="D8" s="71">
        <v>22</v>
      </c>
      <c r="E8" s="71">
        <v>27</v>
      </c>
      <c r="F8" s="74">
        <v>22</v>
      </c>
      <c r="G8" s="96">
        <f>F8/B8*100</f>
        <v>88</v>
      </c>
    </row>
    <row r="9" spans="1:7" x14ac:dyDescent="0.25">
      <c r="A9" s="8" t="s">
        <v>19</v>
      </c>
      <c r="B9" s="9">
        <v>12</v>
      </c>
      <c r="C9" s="9">
        <v>14</v>
      </c>
      <c r="D9" s="9">
        <v>14</v>
      </c>
      <c r="E9" s="9">
        <v>14</v>
      </c>
      <c r="F9" s="75">
        <v>13</v>
      </c>
      <c r="G9" s="96">
        <f>F9/B9*100</f>
        <v>108.33333333333333</v>
      </c>
    </row>
    <row r="10" spans="1:7" x14ac:dyDescent="0.25">
      <c r="A10" s="76" t="s">
        <v>20</v>
      </c>
      <c r="B10" s="77">
        <v>13</v>
      </c>
      <c r="C10" s="77">
        <v>13</v>
      </c>
      <c r="D10" s="77">
        <v>8</v>
      </c>
      <c r="E10" s="77">
        <v>13</v>
      </c>
      <c r="F10" s="78">
        <v>9</v>
      </c>
      <c r="G10" s="97">
        <f>F10/B10*100</f>
        <v>69.230769230769226</v>
      </c>
    </row>
    <row r="11" spans="1:7" x14ac:dyDescent="0.25">
      <c r="A11" s="79" t="s">
        <v>21</v>
      </c>
      <c r="B11" s="80">
        <v>150</v>
      </c>
      <c r="C11" s="80">
        <v>139</v>
      </c>
      <c r="D11" s="80">
        <v>119</v>
      </c>
      <c r="E11" s="80">
        <v>113</v>
      </c>
      <c r="F11" s="80">
        <v>119</v>
      </c>
      <c r="G11" s="98">
        <f>F11/B11*100</f>
        <v>79.333333333333329</v>
      </c>
    </row>
    <row r="12" spans="1:7" x14ac:dyDescent="0.25">
      <c r="A12" s="79" t="s">
        <v>22</v>
      </c>
      <c r="B12" s="80">
        <v>53222.232000000004</v>
      </c>
      <c r="C12" s="80">
        <v>52143.411999999997</v>
      </c>
      <c r="D12" s="80">
        <v>41091.404000000002</v>
      </c>
      <c r="E12" s="80">
        <v>49935.76</v>
      </c>
      <c r="F12" s="80">
        <v>40089.678</v>
      </c>
      <c r="G12" s="98">
        <f>F12/B12*100</f>
        <v>75.325059648005748</v>
      </c>
    </row>
    <row r="13" spans="1:7" x14ac:dyDescent="0.25">
      <c r="A13" s="79" t="s">
        <v>23</v>
      </c>
      <c r="B13" s="80">
        <v>51970.146000000001</v>
      </c>
      <c r="C13" s="80">
        <v>51603.49</v>
      </c>
      <c r="D13" s="80">
        <v>40654.616999999998</v>
      </c>
      <c r="E13" s="80">
        <v>49864.786</v>
      </c>
      <c r="F13" s="80">
        <v>54744.552000000003</v>
      </c>
      <c r="G13" s="98">
        <f t="shared" ref="G13:G24" si="0">F13/B13*100</f>
        <v>105.3384610464631</v>
      </c>
    </row>
    <row r="14" spans="1:7" x14ac:dyDescent="0.25">
      <c r="A14" s="79" t="s">
        <v>24</v>
      </c>
      <c r="B14" s="80">
        <v>1640.296</v>
      </c>
      <c r="C14" s="80">
        <v>1378.7239999999999</v>
      </c>
      <c r="D14" s="80">
        <v>669.76400000000001</v>
      </c>
      <c r="E14" s="80">
        <v>824.09400000000005</v>
      </c>
      <c r="F14" s="80">
        <v>1097.241</v>
      </c>
      <c r="G14" s="98">
        <f t="shared" si="0"/>
        <v>66.892865677902037</v>
      </c>
    </row>
    <row r="15" spans="1:7" x14ac:dyDescent="0.25">
      <c r="A15" s="79" t="s">
        <v>25</v>
      </c>
      <c r="B15" s="80">
        <v>388.21</v>
      </c>
      <c r="C15" s="80">
        <v>838.80200000000002</v>
      </c>
      <c r="D15" s="80">
        <v>232.977</v>
      </c>
      <c r="E15" s="80">
        <v>753.12</v>
      </c>
      <c r="F15" s="80">
        <v>15752.115</v>
      </c>
      <c r="G15" s="98">
        <f t="shared" si="0"/>
        <v>4057.627315112954</v>
      </c>
    </row>
    <row r="16" spans="1:7" x14ac:dyDescent="0.25">
      <c r="A16" s="79" t="s">
        <v>26</v>
      </c>
      <c r="B16" s="80">
        <v>330.73700000000002</v>
      </c>
      <c r="C16" s="80">
        <v>263.68099999999998</v>
      </c>
      <c r="D16" s="80">
        <v>87.706000000000003</v>
      </c>
      <c r="E16" s="80">
        <v>121.086</v>
      </c>
      <c r="F16" s="80">
        <v>128.92699999999999</v>
      </c>
      <c r="G16" s="98">
        <f t="shared" si="0"/>
        <v>38.981728684725319</v>
      </c>
    </row>
    <row r="17" spans="1:7" x14ac:dyDescent="0.25">
      <c r="A17" s="79" t="s">
        <v>27</v>
      </c>
      <c r="B17" s="80">
        <v>1309.559</v>
      </c>
      <c r="C17" s="80">
        <v>1115.0429999999999</v>
      </c>
      <c r="D17" s="80">
        <v>582.05799999999999</v>
      </c>
      <c r="E17" s="80">
        <v>706.36900000000003</v>
      </c>
      <c r="F17" s="80">
        <v>968.48</v>
      </c>
      <c r="G17" s="98">
        <f t="shared" si="0"/>
        <v>73.954667181852827</v>
      </c>
    </row>
    <row r="18" spans="1:7" x14ac:dyDescent="0.25">
      <c r="A18" s="79" t="s">
        <v>28</v>
      </c>
      <c r="B18" s="80">
        <v>388.21</v>
      </c>
      <c r="C18" s="80">
        <v>838.80200000000002</v>
      </c>
      <c r="D18" s="80">
        <v>232.977</v>
      </c>
      <c r="E18" s="80">
        <v>756.48099999999999</v>
      </c>
      <c r="F18" s="80">
        <v>15752.281000000001</v>
      </c>
      <c r="G18" s="98">
        <f>F18/B18*100</f>
        <v>4057.6700754746148</v>
      </c>
    </row>
    <row r="19" spans="1:7" s="5" customFormat="1" x14ac:dyDescent="0.25">
      <c r="A19" s="81" t="s">
        <v>29</v>
      </c>
      <c r="B19" s="82">
        <v>921.34900000000005</v>
      </c>
      <c r="C19" s="82">
        <v>276.24099999999999</v>
      </c>
      <c r="D19" s="82">
        <v>349.08100000000002</v>
      </c>
      <c r="E19" s="83">
        <v>-50.112000000000002</v>
      </c>
      <c r="F19" s="83">
        <v>-14783.800999999999</v>
      </c>
      <c r="G19" s="98" t="s">
        <v>12</v>
      </c>
    </row>
    <row r="20" spans="1:7" x14ac:dyDescent="0.25">
      <c r="A20" s="79" t="s">
        <v>30</v>
      </c>
      <c r="B20" s="80">
        <v>3356.3029999999999</v>
      </c>
      <c r="C20" s="80">
        <v>2384.2959999999998</v>
      </c>
      <c r="D20" s="80">
        <v>1171.875</v>
      </c>
      <c r="E20" s="80">
        <v>4013.6759999999999</v>
      </c>
      <c r="F20" s="80">
        <v>162.26</v>
      </c>
      <c r="G20" s="98">
        <f t="shared" si="0"/>
        <v>4.8344860401459586</v>
      </c>
    </row>
    <row r="21" spans="1:7" x14ac:dyDescent="0.25">
      <c r="A21" s="79" t="s">
        <v>31</v>
      </c>
      <c r="B21" s="80">
        <v>5836.7259999999997</v>
      </c>
      <c r="C21" s="80">
        <v>2812.4079999999999</v>
      </c>
      <c r="D21" s="80">
        <v>3126.8150000000001</v>
      </c>
      <c r="E21" s="80">
        <v>610.12599999999998</v>
      </c>
      <c r="F21" s="80">
        <v>1365.845</v>
      </c>
      <c r="G21" s="98">
        <f t="shared" si="0"/>
        <v>23.400875764940825</v>
      </c>
    </row>
    <row r="22" spans="1:7" x14ac:dyDescent="0.25">
      <c r="A22" s="79" t="s">
        <v>32</v>
      </c>
      <c r="B22" s="80">
        <v>-2480.4229999999998</v>
      </c>
      <c r="C22" s="80">
        <v>-428.11200000000002</v>
      </c>
      <c r="D22" s="80">
        <v>-1954.94</v>
      </c>
      <c r="E22" s="80">
        <v>3403.55</v>
      </c>
      <c r="F22" s="80">
        <v>-1203.585</v>
      </c>
      <c r="G22" s="98">
        <f t="shared" si="0"/>
        <v>48.523376859511473</v>
      </c>
    </row>
    <row r="23" spans="1:7" x14ac:dyDescent="0.25">
      <c r="A23" s="79" t="s">
        <v>33</v>
      </c>
      <c r="B23" s="80">
        <v>1092.9169999999999</v>
      </c>
      <c r="C23" s="80">
        <v>193.267</v>
      </c>
      <c r="D23" s="80">
        <v>5.4729999999999999</v>
      </c>
      <c r="E23" s="80">
        <v>0</v>
      </c>
      <c r="F23" s="80">
        <v>4.7</v>
      </c>
      <c r="G23" s="98">
        <f t="shared" si="0"/>
        <v>0.43004180555339516</v>
      </c>
    </row>
    <row r="24" spans="1:7" ht="14.25" customHeight="1" x14ac:dyDescent="0.25">
      <c r="A24" s="79" t="s">
        <v>73</v>
      </c>
      <c r="B24" s="80">
        <v>3088.1522222222225</v>
      </c>
      <c r="C24" s="80">
        <v>2892.1792565947239</v>
      </c>
      <c r="D24" s="80">
        <v>3160.5567226890757</v>
      </c>
      <c r="E24" s="80">
        <v>3353.6224188790561</v>
      </c>
      <c r="F24" s="80">
        <v>2960.863445378151</v>
      </c>
      <c r="G24" s="98">
        <f t="shared" si="0"/>
        <v>95.878157302994765</v>
      </c>
    </row>
    <row r="25" spans="1:7" x14ac:dyDescent="0.25">
      <c r="A25" s="6" t="s">
        <v>39</v>
      </c>
    </row>
    <row r="26" spans="1:7" x14ac:dyDescent="0.25">
      <c r="A26" s="7" t="s">
        <v>51</v>
      </c>
    </row>
    <row r="29" spans="1:7" x14ac:dyDescent="0.25">
      <c r="D29" s="2"/>
    </row>
  </sheetData>
  <mergeCells count="2">
    <mergeCell ref="A5:A7"/>
    <mergeCell ref="B5:G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O12" sqref="O12"/>
    </sheetView>
  </sheetViews>
  <sheetFormatPr defaultRowHeight="15" x14ac:dyDescent="0.25"/>
  <cols>
    <col min="1" max="1" width="43.7109375" style="2" customWidth="1"/>
    <col min="2" max="5" width="9.7109375" style="2" customWidth="1"/>
    <col min="6" max="7" width="8.7109375" style="2" customWidth="1"/>
    <col min="8" max="8" width="8.7109375" style="3" customWidth="1"/>
    <col min="9" max="11" width="8.7109375" style="2" customWidth="1"/>
    <col min="12" max="198" width="9.140625" style="2"/>
    <col min="199" max="199" width="39.140625" style="2" customWidth="1"/>
    <col min="200" max="208" width="10.42578125" style="2" customWidth="1"/>
    <col min="209" max="209" width="9.7109375" style="2" customWidth="1"/>
    <col min="210" max="454" width="9.140625" style="2"/>
    <col min="455" max="455" width="39.140625" style="2" customWidth="1"/>
    <col min="456" max="464" width="10.42578125" style="2" customWidth="1"/>
    <col min="465" max="465" width="9.7109375" style="2" customWidth="1"/>
    <col min="466" max="710" width="9.140625" style="2"/>
    <col min="711" max="711" width="39.140625" style="2" customWidth="1"/>
    <col min="712" max="720" width="10.42578125" style="2" customWidth="1"/>
    <col min="721" max="721" width="9.7109375" style="2" customWidth="1"/>
    <col min="722" max="966" width="9.140625" style="2"/>
    <col min="967" max="967" width="39.140625" style="2" customWidth="1"/>
    <col min="968" max="976" width="10.42578125" style="2" customWidth="1"/>
    <col min="977" max="977" width="9.7109375" style="2" customWidth="1"/>
    <col min="978" max="1222" width="9.140625" style="2"/>
    <col min="1223" max="1223" width="39.140625" style="2" customWidth="1"/>
    <col min="1224" max="1232" width="10.42578125" style="2" customWidth="1"/>
    <col min="1233" max="1233" width="9.7109375" style="2" customWidth="1"/>
    <col min="1234" max="1478" width="9.140625" style="2"/>
    <col min="1479" max="1479" width="39.140625" style="2" customWidth="1"/>
    <col min="1480" max="1488" width="10.42578125" style="2" customWidth="1"/>
    <col min="1489" max="1489" width="9.7109375" style="2" customWidth="1"/>
    <col min="1490" max="1734" width="9.140625" style="2"/>
    <col min="1735" max="1735" width="39.140625" style="2" customWidth="1"/>
    <col min="1736" max="1744" width="10.42578125" style="2" customWidth="1"/>
    <col min="1745" max="1745" width="9.7109375" style="2" customWidth="1"/>
    <col min="1746" max="1990" width="9.140625" style="2"/>
    <col min="1991" max="1991" width="39.140625" style="2" customWidth="1"/>
    <col min="1992" max="2000" width="10.42578125" style="2" customWidth="1"/>
    <col min="2001" max="2001" width="9.7109375" style="2" customWidth="1"/>
    <col min="2002" max="2246" width="9.140625" style="2"/>
    <col min="2247" max="2247" width="39.140625" style="2" customWidth="1"/>
    <col min="2248" max="2256" width="10.42578125" style="2" customWidth="1"/>
    <col min="2257" max="2257" width="9.7109375" style="2" customWidth="1"/>
    <col min="2258" max="2502" width="9.140625" style="2"/>
    <col min="2503" max="2503" width="39.140625" style="2" customWidth="1"/>
    <col min="2504" max="2512" width="10.42578125" style="2" customWidth="1"/>
    <col min="2513" max="2513" width="9.7109375" style="2" customWidth="1"/>
    <col min="2514" max="2758" width="9.140625" style="2"/>
    <col min="2759" max="2759" width="39.140625" style="2" customWidth="1"/>
    <col min="2760" max="2768" width="10.42578125" style="2" customWidth="1"/>
    <col min="2769" max="2769" width="9.7109375" style="2" customWidth="1"/>
    <col min="2770" max="3014" width="9.140625" style="2"/>
    <col min="3015" max="3015" width="39.140625" style="2" customWidth="1"/>
    <col min="3016" max="3024" width="10.42578125" style="2" customWidth="1"/>
    <col min="3025" max="3025" width="9.7109375" style="2" customWidth="1"/>
    <col min="3026" max="3270" width="9.140625" style="2"/>
    <col min="3271" max="3271" width="39.140625" style="2" customWidth="1"/>
    <col min="3272" max="3280" width="10.42578125" style="2" customWidth="1"/>
    <col min="3281" max="3281" width="9.7109375" style="2" customWidth="1"/>
    <col min="3282" max="3526" width="9.140625" style="2"/>
    <col min="3527" max="3527" width="39.140625" style="2" customWidth="1"/>
    <col min="3528" max="3536" width="10.42578125" style="2" customWidth="1"/>
    <col min="3537" max="3537" width="9.7109375" style="2" customWidth="1"/>
    <col min="3538" max="3782" width="9.140625" style="2"/>
    <col min="3783" max="3783" width="39.140625" style="2" customWidth="1"/>
    <col min="3784" max="3792" width="10.42578125" style="2" customWidth="1"/>
    <col min="3793" max="3793" width="9.7109375" style="2" customWidth="1"/>
    <col min="3794" max="4038" width="9.140625" style="2"/>
    <col min="4039" max="4039" width="39.140625" style="2" customWidth="1"/>
    <col min="4040" max="4048" width="10.42578125" style="2" customWidth="1"/>
    <col min="4049" max="4049" width="9.7109375" style="2" customWidth="1"/>
    <col min="4050" max="4294" width="9.140625" style="2"/>
    <col min="4295" max="4295" width="39.140625" style="2" customWidth="1"/>
    <col min="4296" max="4304" width="10.42578125" style="2" customWidth="1"/>
    <col min="4305" max="4305" width="9.7109375" style="2" customWidth="1"/>
    <col min="4306" max="4550" width="9.140625" style="2"/>
    <col min="4551" max="4551" width="39.140625" style="2" customWidth="1"/>
    <col min="4552" max="4560" width="10.42578125" style="2" customWidth="1"/>
    <col min="4561" max="4561" width="9.7109375" style="2" customWidth="1"/>
    <col min="4562" max="4806" width="9.140625" style="2"/>
    <col min="4807" max="4807" width="39.140625" style="2" customWidth="1"/>
    <col min="4808" max="4816" width="10.42578125" style="2" customWidth="1"/>
    <col min="4817" max="4817" width="9.7109375" style="2" customWidth="1"/>
    <col min="4818" max="5062" width="9.140625" style="2"/>
    <col min="5063" max="5063" width="39.140625" style="2" customWidth="1"/>
    <col min="5064" max="5072" width="10.42578125" style="2" customWidth="1"/>
    <col min="5073" max="5073" width="9.7109375" style="2" customWidth="1"/>
    <col min="5074" max="5318" width="9.140625" style="2"/>
    <col min="5319" max="5319" width="39.140625" style="2" customWidth="1"/>
    <col min="5320" max="5328" width="10.42578125" style="2" customWidth="1"/>
    <col min="5329" max="5329" width="9.7109375" style="2" customWidth="1"/>
    <col min="5330" max="5574" width="9.140625" style="2"/>
    <col min="5575" max="5575" width="39.140625" style="2" customWidth="1"/>
    <col min="5576" max="5584" width="10.42578125" style="2" customWidth="1"/>
    <col min="5585" max="5585" width="9.7109375" style="2" customWidth="1"/>
    <col min="5586" max="5830" width="9.140625" style="2"/>
    <col min="5831" max="5831" width="39.140625" style="2" customWidth="1"/>
    <col min="5832" max="5840" width="10.42578125" style="2" customWidth="1"/>
    <col min="5841" max="5841" width="9.7109375" style="2" customWidth="1"/>
    <col min="5842" max="6086" width="9.140625" style="2"/>
    <col min="6087" max="6087" width="39.140625" style="2" customWidth="1"/>
    <col min="6088" max="6096" width="10.42578125" style="2" customWidth="1"/>
    <col min="6097" max="6097" width="9.7109375" style="2" customWidth="1"/>
    <col min="6098" max="6342" width="9.140625" style="2"/>
    <col min="6343" max="6343" width="39.140625" style="2" customWidth="1"/>
    <col min="6344" max="6352" width="10.42578125" style="2" customWidth="1"/>
    <col min="6353" max="6353" width="9.7109375" style="2" customWidth="1"/>
    <col min="6354" max="6598" width="9.140625" style="2"/>
    <col min="6599" max="6599" width="39.140625" style="2" customWidth="1"/>
    <col min="6600" max="6608" width="10.42578125" style="2" customWidth="1"/>
    <col min="6609" max="6609" width="9.7109375" style="2" customWidth="1"/>
    <col min="6610" max="6854" width="9.140625" style="2"/>
    <col min="6855" max="6855" width="39.140625" style="2" customWidth="1"/>
    <col min="6856" max="6864" width="10.42578125" style="2" customWidth="1"/>
    <col min="6865" max="6865" width="9.7109375" style="2" customWidth="1"/>
    <col min="6866" max="7110" width="9.140625" style="2"/>
    <col min="7111" max="7111" width="39.140625" style="2" customWidth="1"/>
    <col min="7112" max="7120" width="10.42578125" style="2" customWidth="1"/>
    <col min="7121" max="7121" width="9.7109375" style="2" customWidth="1"/>
    <col min="7122" max="7366" width="9.140625" style="2"/>
    <col min="7367" max="7367" width="39.140625" style="2" customWidth="1"/>
    <col min="7368" max="7376" width="10.42578125" style="2" customWidth="1"/>
    <col min="7377" max="7377" width="9.7109375" style="2" customWidth="1"/>
    <col min="7378" max="7622" width="9.140625" style="2"/>
    <col min="7623" max="7623" width="39.140625" style="2" customWidth="1"/>
    <col min="7624" max="7632" width="10.42578125" style="2" customWidth="1"/>
    <col min="7633" max="7633" width="9.7109375" style="2" customWidth="1"/>
    <col min="7634" max="7878" width="9.140625" style="2"/>
    <col min="7879" max="7879" width="39.140625" style="2" customWidth="1"/>
    <col min="7880" max="7888" width="10.42578125" style="2" customWidth="1"/>
    <col min="7889" max="7889" width="9.7109375" style="2" customWidth="1"/>
    <col min="7890" max="8134" width="9.140625" style="2"/>
    <col min="8135" max="8135" width="39.140625" style="2" customWidth="1"/>
    <col min="8136" max="8144" width="10.42578125" style="2" customWidth="1"/>
    <col min="8145" max="8145" width="9.7109375" style="2" customWidth="1"/>
    <col min="8146" max="8390" width="9.140625" style="2"/>
    <col min="8391" max="8391" width="39.140625" style="2" customWidth="1"/>
    <col min="8392" max="8400" width="10.42578125" style="2" customWidth="1"/>
    <col min="8401" max="8401" width="9.7109375" style="2" customWidth="1"/>
    <col min="8402" max="8646" width="9.140625" style="2"/>
    <col min="8647" max="8647" width="39.140625" style="2" customWidth="1"/>
    <col min="8648" max="8656" width="10.42578125" style="2" customWidth="1"/>
    <col min="8657" max="8657" width="9.7109375" style="2" customWidth="1"/>
    <col min="8658" max="8902" width="9.140625" style="2"/>
    <col min="8903" max="8903" width="39.140625" style="2" customWidth="1"/>
    <col min="8904" max="8912" width="10.42578125" style="2" customWidth="1"/>
    <col min="8913" max="8913" width="9.7109375" style="2" customWidth="1"/>
    <col min="8914" max="9158" width="9.140625" style="2"/>
    <col min="9159" max="9159" width="39.140625" style="2" customWidth="1"/>
    <col min="9160" max="9168" width="10.42578125" style="2" customWidth="1"/>
    <col min="9169" max="9169" width="9.7109375" style="2" customWidth="1"/>
    <col min="9170" max="9414" width="9.140625" style="2"/>
    <col min="9415" max="9415" width="39.140625" style="2" customWidth="1"/>
    <col min="9416" max="9424" width="10.42578125" style="2" customWidth="1"/>
    <col min="9425" max="9425" width="9.7109375" style="2" customWidth="1"/>
    <col min="9426" max="9670" width="9.140625" style="2"/>
    <col min="9671" max="9671" width="39.140625" style="2" customWidth="1"/>
    <col min="9672" max="9680" width="10.42578125" style="2" customWidth="1"/>
    <col min="9681" max="9681" width="9.7109375" style="2" customWidth="1"/>
    <col min="9682" max="9926" width="9.140625" style="2"/>
    <col min="9927" max="9927" width="39.140625" style="2" customWidth="1"/>
    <col min="9928" max="9936" width="10.42578125" style="2" customWidth="1"/>
    <col min="9937" max="9937" width="9.7109375" style="2" customWidth="1"/>
    <col min="9938" max="10182" width="9.140625" style="2"/>
    <col min="10183" max="10183" width="39.140625" style="2" customWidth="1"/>
    <col min="10184" max="10192" width="10.42578125" style="2" customWidth="1"/>
    <col min="10193" max="10193" width="9.7109375" style="2" customWidth="1"/>
    <col min="10194" max="10438" width="9.140625" style="2"/>
    <col min="10439" max="10439" width="39.140625" style="2" customWidth="1"/>
    <col min="10440" max="10448" width="10.42578125" style="2" customWidth="1"/>
    <col min="10449" max="10449" width="9.7109375" style="2" customWidth="1"/>
    <col min="10450" max="10694" width="9.140625" style="2"/>
    <col min="10695" max="10695" width="39.140625" style="2" customWidth="1"/>
    <col min="10696" max="10704" width="10.42578125" style="2" customWidth="1"/>
    <col min="10705" max="10705" width="9.7109375" style="2" customWidth="1"/>
    <col min="10706" max="10950" width="9.140625" style="2"/>
    <col min="10951" max="10951" width="39.140625" style="2" customWidth="1"/>
    <col min="10952" max="10960" width="10.42578125" style="2" customWidth="1"/>
    <col min="10961" max="10961" width="9.7109375" style="2" customWidth="1"/>
    <col min="10962" max="11206" width="9.140625" style="2"/>
    <col min="11207" max="11207" width="39.140625" style="2" customWidth="1"/>
    <col min="11208" max="11216" width="10.42578125" style="2" customWidth="1"/>
    <col min="11217" max="11217" width="9.7109375" style="2" customWidth="1"/>
    <col min="11218" max="11462" width="9.140625" style="2"/>
    <col min="11463" max="11463" width="39.140625" style="2" customWidth="1"/>
    <col min="11464" max="11472" width="10.42578125" style="2" customWidth="1"/>
    <col min="11473" max="11473" width="9.7109375" style="2" customWidth="1"/>
    <col min="11474" max="11718" width="9.140625" style="2"/>
    <col min="11719" max="11719" width="39.140625" style="2" customWidth="1"/>
    <col min="11720" max="11728" width="10.42578125" style="2" customWidth="1"/>
    <col min="11729" max="11729" width="9.7109375" style="2" customWidth="1"/>
    <col min="11730" max="11974" width="9.140625" style="2"/>
    <col min="11975" max="11975" width="39.140625" style="2" customWidth="1"/>
    <col min="11976" max="11984" width="10.42578125" style="2" customWidth="1"/>
    <col min="11985" max="11985" width="9.7109375" style="2" customWidth="1"/>
    <col min="11986" max="12230" width="9.140625" style="2"/>
    <col min="12231" max="12231" width="39.140625" style="2" customWidth="1"/>
    <col min="12232" max="12240" width="10.42578125" style="2" customWidth="1"/>
    <col min="12241" max="12241" width="9.7109375" style="2" customWidth="1"/>
    <col min="12242" max="12486" width="9.140625" style="2"/>
    <col min="12487" max="12487" width="39.140625" style="2" customWidth="1"/>
    <col min="12488" max="12496" width="10.42578125" style="2" customWidth="1"/>
    <col min="12497" max="12497" width="9.7109375" style="2" customWidth="1"/>
    <col min="12498" max="12742" width="9.140625" style="2"/>
    <col min="12743" max="12743" width="39.140625" style="2" customWidth="1"/>
    <col min="12744" max="12752" width="10.42578125" style="2" customWidth="1"/>
    <col min="12753" max="12753" width="9.7109375" style="2" customWidth="1"/>
    <col min="12754" max="12998" width="9.140625" style="2"/>
    <col min="12999" max="12999" width="39.140625" style="2" customWidth="1"/>
    <col min="13000" max="13008" width="10.42578125" style="2" customWidth="1"/>
    <col min="13009" max="13009" width="9.7109375" style="2" customWidth="1"/>
    <col min="13010" max="13254" width="9.140625" style="2"/>
    <col min="13255" max="13255" width="39.140625" style="2" customWidth="1"/>
    <col min="13256" max="13264" width="10.42578125" style="2" customWidth="1"/>
    <col min="13265" max="13265" width="9.7109375" style="2" customWidth="1"/>
    <col min="13266" max="13510" width="9.140625" style="2"/>
    <col min="13511" max="13511" width="39.140625" style="2" customWidth="1"/>
    <col min="13512" max="13520" width="10.42578125" style="2" customWidth="1"/>
    <col min="13521" max="13521" width="9.7109375" style="2" customWidth="1"/>
    <col min="13522" max="13766" width="9.140625" style="2"/>
    <col min="13767" max="13767" width="39.140625" style="2" customWidth="1"/>
    <col min="13768" max="13776" width="10.42578125" style="2" customWidth="1"/>
    <col min="13777" max="13777" width="9.7109375" style="2" customWidth="1"/>
    <col min="13778" max="14022" width="9.140625" style="2"/>
    <col min="14023" max="14023" width="39.140625" style="2" customWidth="1"/>
    <col min="14024" max="14032" width="10.42578125" style="2" customWidth="1"/>
    <col min="14033" max="14033" width="9.7109375" style="2" customWidth="1"/>
    <col min="14034" max="14278" width="9.140625" style="2"/>
    <col min="14279" max="14279" width="39.140625" style="2" customWidth="1"/>
    <col min="14280" max="14288" width="10.42578125" style="2" customWidth="1"/>
    <col min="14289" max="14289" width="9.7109375" style="2" customWidth="1"/>
    <col min="14290" max="14534" width="9.140625" style="2"/>
    <col min="14535" max="14535" width="39.140625" style="2" customWidth="1"/>
    <col min="14536" max="14544" width="10.42578125" style="2" customWidth="1"/>
    <col min="14545" max="14545" width="9.7109375" style="2" customWidth="1"/>
    <col min="14546" max="14790" width="9.140625" style="2"/>
    <col min="14791" max="14791" width="39.140625" style="2" customWidth="1"/>
    <col min="14792" max="14800" width="10.42578125" style="2" customWidth="1"/>
    <col min="14801" max="14801" width="9.7109375" style="2" customWidth="1"/>
    <col min="14802" max="15046" width="9.140625" style="2"/>
    <col min="15047" max="15047" width="39.140625" style="2" customWidth="1"/>
    <col min="15048" max="15056" width="10.42578125" style="2" customWidth="1"/>
    <col min="15057" max="15057" width="9.7109375" style="2" customWidth="1"/>
    <col min="15058" max="15302" width="9.140625" style="2"/>
    <col min="15303" max="15303" width="39.140625" style="2" customWidth="1"/>
    <col min="15304" max="15312" width="10.42578125" style="2" customWidth="1"/>
    <col min="15313" max="15313" width="9.7109375" style="2" customWidth="1"/>
    <col min="15314" max="15558" width="9.140625" style="2"/>
    <col min="15559" max="15559" width="39.140625" style="2" customWidth="1"/>
    <col min="15560" max="15568" width="10.42578125" style="2" customWidth="1"/>
    <col min="15569" max="15569" width="9.7109375" style="2" customWidth="1"/>
    <col min="15570" max="15814" width="9.140625" style="2"/>
    <col min="15815" max="15815" width="39.140625" style="2" customWidth="1"/>
    <col min="15816" max="15824" width="10.42578125" style="2" customWidth="1"/>
    <col min="15825" max="15825" width="9.7109375" style="2" customWidth="1"/>
    <col min="15826" max="16070" width="9.140625" style="2"/>
    <col min="16071" max="16071" width="39.140625" style="2" customWidth="1"/>
    <col min="16072" max="16080" width="10.42578125" style="2" customWidth="1"/>
    <col min="16081" max="16081" width="9.7109375" style="2" customWidth="1"/>
    <col min="16082" max="16384" width="9.140625" style="2"/>
  </cols>
  <sheetData>
    <row r="1" spans="1:11" x14ac:dyDescent="0.25">
      <c r="A1" s="1"/>
      <c r="B1" s="1"/>
      <c r="C1" s="1"/>
      <c r="D1" s="1"/>
      <c r="E1" s="1"/>
    </row>
    <row r="2" spans="1:11" x14ac:dyDescent="0.25">
      <c r="A2" s="1"/>
      <c r="B2" s="1"/>
      <c r="C2" s="1"/>
      <c r="D2" s="1"/>
      <c r="E2" s="1"/>
    </row>
    <row r="3" spans="1:11" x14ac:dyDescent="0.25">
      <c r="A3" s="70" t="s">
        <v>84</v>
      </c>
      <c r="B3" s="70"/>
      <c r="C3" s="70"/>
      <c r="D3" s="70"/>
      <c r="E3" s="70"/>
      <c r="F3" s="4"/>
      <c r="G3" s="4"/>
    </row>
    <row r="4" spans="1:11" x14ac:dyDescent="0.25">
      <c r="A4" s="1"/>
      <c r="B4" s="1"/>
      <c r="C4" s="1"/>
      <c r="D4" s="1"/>
      <c r="E4" s="1"/>
      <c r="I4" s="95" t="s">
        <v>83</v>
      </c>
    </row>
    <row r="5" spans="1:11" ht="15" customHeight="1" x14ac:dyDescent="0.25">
      <c r="A5" s="116" t="s">
        <v>0</v>
      </c>
      <c r="B5" s="118" t="s">
        <v>74</v>
      </c>
      <c r="C5" s="119"/>
      <c r="D5" s="119"/>
      <c r="E5" s="119"/>
      <c r="F5" s="119"/>
      <c r="G5" s="119"/>
      <c r="H5" s="119"/>
      <c r="I5" s="119"/>
      <c r="J5" s="119"/>
      <c r="K5" s="120"/>
    </row>
    <row r="6" spans="1:11" ht="12" customHeight="1" x14ac:dyDescent="0.25">
      <c r="A6" s="116"/>
      <c r="B6" s="121"/>
      <c r="C6" s="119"/>
      <c r="D6" s="119"/>
      <c r="E6" s="119"/>
      <c r="F6" s="119"/>
      <c r="G6" s="119"/>
      <c r="H6" s="119"/>
      <c r="I6" s="119"/>
      <c r="J6" s="119"/>
      <c r="K6" s="120"/>
    </row>
    <row r="7" spans="1:11" ht="22.5" x14ac:dyDescent="0.25">
      <c r="A7" s="117"/>
      <c r="B7" s="88" t="s">
        <v>81</v>
      </c>
      <c r="C7" s="88" t="s">
        <v>80</v>
      </c>
      <c r="D7" s="88" t="s">
        <v>78</v>
      </c>
      <c r="E7" s="88" t="s">
        <v>79</v>
      </c>
      <c r="F7" s="87" t="s">
        <v>10</v>
      </c>
      <c r="G7" s="73" t="s">
        <v>11</v>
      </c>
      <c r="H7" s="73" t="s">
        <v>17</v>
      </c>
      <c r="I7" s="73" t="s">
        <v>40</v>
      </c>
      <c r="J7" s="73" t="s">
        <v>50</v>
      </c>
      <c r="K7" s="72" t="s">
        <v>82</v>
      </c>
    </row>
    <row r="8" spans="1:11" x14ac:dyDescent="0.25">
      <c r="A8" s="86" t="s">
        <v>18</v>
      </c>
      <c r="B8" s="130">
        <v>24</v>
      </c>
      <c r="C8" s="86">
        <v>24</v>
      </c>
      <c r="D8" s="86">
        <v>22</v>
      </c>
      <c r="E8" s="86">
        <v>28</v>
      </c>
      <c r="F8" s="71">
        <v>25</v>
      </c>
      <c r="G8" s="71">
        <v>27</v>
      </c>
      <c r="H8" s="71">
        <v>22</v>
      </c>
      <c r="I8" s="71">
        <v>27</v>
      </c>
      <c r="J8" s="74">
        <v>22</v>
      </c>
      <c r="K8" s="96">
        <f t="shared" ref="K8:K14" si="0">J8/B8*100</f>
        <v>91.666666666666657</v>
      </c>
    </row>
    <row r="9" spans="1:11" x14ac:dyDescent="0.25">
      <c r="A9" s="8" t="s">
        <v>19</v>
      </c>
      <c r="B9" s="131">
        <v>15</v>
      </c>
      <c r="C9" s="8">
        <v>12</v>
      </c>
      <c r="D9" s="8">
        <v>10</v>
      </c>
      <c r="E9" s="8">
        <v>13</v>
      </c>
      <c r="F9" s="9">
        <v>12</v>
      </c>
      <c r="G9" s="9">
        <v>14</v>
      </c>
      <c r="H9" s="9">
        <v>14</v>
      </c>
      <c r="I9" s="9">
        <v>14</v>
      </c>
      <c r="J9" s="75">
        <v>13</v>
      </c>
      <c r="K9" s="96">
        <f t="shared" si="0"/>
        <v>86.666666666666671</v>
      </c>
    </row>
    <row r="10" spans="1:11" x14ac:dyDescent="0.25">
      <c r="A10" s="76" t="s">
        <v>20</v>
      </c>
      <c r="B10" s="132">
        <v>9</v>
      </c>
      <c r="C10" s="76">
        <v>12</v>
      </c>
      <c r="D10" s="76">
        <v>12</v>
      </c>
      <c r="E10" s="76">
        <v>15</v>
      </c>
      <c r="F10" s="77">
        <v>13</v>
      </c>
      <c r="G10" s="77">
        <v>13</v>
      </c>
      <c r="H10" s="77">
        <v>8</v>
      </c>
      <c r="I10" s="77">
        <v>13</v>
      </c>
      <c r="J10" s="78">
        <v>9</v>
      </c>
      <c r="K10" s="96">
        <f t="shared" si="0"/>
        <v>100</v>
      </c>
    </row>
    <row r="11" spans="1:11" x14ac:dyDescent="0.25">
      <c r="A11" s="79" t="s">
        <v>21</v>
      </c>
      <c r="B11" s="94">
        <v>184</v>
      </c>
      <c r="C11" s="79">
        <v>328</v>
      </c>
      <c r="D11" s="79">
        <v>233</v>
      </c>
      <c r="E11" s="79">
        <v>305</v>
      </c>
      <c r="F11" s="80">
        <v>150</v>
      </c>
      <c r="G11" s="80">
        <v>139</v>
      </c>
      <c r="H11" s="80">
        <v>119</v>
      </c>
      <c r="I11" s="80">
        <v>113</v>
      </c>
      <c r="J11" s="80">
        <v>119</v>
      </c>
      <c r="K11" s="96">
        <f t="shared" si="0"/>
        <v>64.673913043478265</v>
      </c>
    </row>
    <row r="12" spans="1:11" x14ac:dyDescent="0.25">
      <c r="A12" s="79" t="s">
        <v>22</v>
      </c>
      <c r="B12" s="92">
        <v>162167</v>
      </c>
      <c r="C12" s="89">
        <v>132546</v>
      </c>
      <c r="D12" s="89">
        <v>78087</v>
      </c>
      <c r="E12" s="89">
        <v>103211</v>
      </c>
      <c r="F12" s="80">
        <v>53222.232000000004</v>
      </c>
      <c r="G12" s="80">
        <v>52143.411999999997</v>
      </c>
      <c r="H12" s="80">
        <v>41091.404000000002</v>
      </c>
      <c r="I12" s="80">
        <v>49935.76</v>
      </c>
      <c r="J12" s="80">
        <v>40089.678</v>
      </c>
      <c r="K12" s="96">
        <f t="shared" si="0"/>
        <v>24.7212305832876</v>
      </c>
    </row>
    <row r="13" spans="1:11" x14ac:dyDescent="0.25">
      <c r="A13" s="79" t="s">
        <v>23</v>
      </c>
      <c r="B13" s="92">
        <v>166325</v>
      </c>
      <c r="C13" s="89">
        <v>154488</v>
      </c>
      <c r="D13" s="89">
        <v>86816</v>
      </c>
      <c r="E13" s="89">
        <v>111162</v>
      </c>
      <c r="F13" s="80">
        <v>51970.146000000001</v>
      </c>
      <c r="G13" s="80">
        <v>51603.49</v>
      </c>
      <c r="H13" s="80">
        <v>40654.616999999998</v>
      </c>
      <c r="I13" s="80">
        <v>49864.786</v>
      </c>
      <c r="J13" s="80">
        <v>54744.552000000003</v>
      </c>
      <c r="K13" s="96">
        <f t="shared" si="0"/>
        <v>32.914205320907861</v>
      </c>
    </row>
    <row r="14" spans="1:11" x14ac:dyDescent="0.25">
      <c r="A14" s="79" t="s">
        <v>24</v>
      </c>
      <c r="B14" s="133">
        <v>1415</v>
      </c>
      <c r="C14" s="89">
        <v>3578</v>
      </c>
      <c r="D14" s="89">
        <v>1440</v>
      </c>
      <c r="E14" s="89">
        <v>3469</v>
      </c>
      <c r="F14" s="80">
        <v>1640.296</v>
      </c>
      <c r="G14" s="80">
        <v>1378.7239999999999</v>
      </c>
      <c r="H14" s="80">
        <v>669.76400000000001</v>
      </c>
      <c r="I14" s="80">
        <v>824.09400000000005</v>
      </c>
      <c r="J14" s="80">
        <v>1097.241</v>
      </c>
      <c r="K14" s="96">
        <f t="shared" si="0"/>
        <v>77.543533568904593</v>
      </c>
    </row>
    <row r="15" spans="1:11" x14ac:dyDescent="0.25">
      <c r="A15" s="79" t="s">
        <v>25</v>
      </c>
      <c r="B15" s="133">
        <v>5573</v>
      </c>
      <c r="C15" s="89">
        <v>25521</v>
      </c>
      <c r="D15" s="89">
        <v>10169</v>
      </c>
      <c r="E15" s="89">
        <v>11420</v>
      </c>
      <c r="F15" s="80">
        <v>388.21</v>
      </c>
      <c r="G15" s="80">
        <v>838.80200000000002</v>
      </c>
      <c r="H15" s="80">
        <v>232.977</v>
      </c>
      <c r="I15" s="80">
        <v>753.12</v>
      </c>
      <c r="J15" s="80">
        <v>15752.115</v>
      </c>
      <c r="K15" s="96">
        <f t="shared" ref="K15:K24" si="1">J15/B15*100</f>
        <v>282.65054728153598</v>
      </c>
    </row>
    <row r="16" spans="1:11" x14ac:dyDescent="0.25">
      <c r="A16" s="79" t="s">
        <v>26</v>
      </c>
      <c r="B16" s="133">
        <v>-2867</v>
      </c>
      <c r="C16" s="79">
        <v>723</v>
      </c>
      <c r="D16" s="79">
        <v>299</v>
      </c>
      <c r="E16" s="79">
        <v>663</v>
      </c>
      <c r="F16" s="80">
        <v>330.73700000000002</v>
      </c>
      <c r="G16" s="80">
        <v>263.68099999999998</v>
      </c>
      <c r="H16" s="80">
        <v>87.706000000000003</v>
      </c>
      <c r="I16" s="80">
        <v>121.086</v>
      </c>
      <c r="J16" s="80">
        <v>128.92699999999999</v>
      </c>
      <c r="K16" s="96" t="s">
        <v>12</v>
      </c>
    </row>
    <row r="17" spans="1:11" x14ac:dyDescent="0.25">
      <c r="A17" s="79" t="s">
        <v>27</v>
      </c>
      <c r="B17" s="92">
        <v>1109</v>
      </c>
      <c r="C17" s="89">
        <v>2847</v>
      </c>
      <c r="D17" s="89">
        <v>1129</v>
      </c>
      <c r="E17" s="89">
        <v>2795</v>
      </c>
      <c r="F17" s="80">
        <v>1309.559</v>
      </c>
      <c r="G17" s="80">
        <v>1115.0429999999999</v>
      </c>
      <c r="H17" s="80">
        <v>582.05799999999999</v>
      </c>
      <c r="I17" s="80">
        <v>706.36900000000003</v>
      </c>
      <c r="J17" s="80">
        <v>968.48</v>
      </c>
      <c r="K17" s="96">
        <f t="shared" si="1"/>
        <v>87.329125338142475</v>
      </c>
    </row>
    <row r="18" spans="1:11" x14ac:dyDescent="0.25">
      <c r="A18" s="79" t="s">
        <v>28</v>
      </c>
      <c r="B18" s="92">
        <v>2400</v>
      </c>
      <c r="C18" s="89">
        <v>25513</v>
      </c>
      <c r="D18" s="89">
        <v>10158</v>
      </c>
      <c r="E18" s="89">
        <v>11409</v>
      </c>
      <c r="F18" s="80">
        <v>388.21</v>
      </c>
      <c r="G18" s="80">
        <v>838.80200000000002</v>
      </c>
      <c r="H18" s="80">
        <v>232.977</v>
      </c>
      <c r="I18" s="80">
        <v>756.48099999999999</v>
      </c>
      <c r="J18" s="80">
        <v>15752.281000000001</v>
      </c>
      <c r="K18" s="96">
        <f t="shared" si="1"/>
        <v>656.3450416666667</v>
      </c>
    </row>
    <row r="19" spans="1:11" s="5" customFormat="1" x14ac:dyDescent="0.25">
      <c r="A19" s="81" t="s">
        <v>29</v>
      </c>
      <c r="B19" s="91">
        <v>-1291</v>
      </c>
      <c r="C19" s="90">
        <v>-22665</v>
      </c>
      <c r="D19" s="90">
        <v>-9029</v>
      </c>
      <c r="E19" s="90">
        <v>-8614</v>
      </c>
      <c r="F19" s="82">
        <v>921.34900000000005</v>
      </c>
      <c r="G19" s="82">
        <v>276.24099999999999</v>
      </c>
      <c r="H19" s="82">
        <v>349.08100000000002</v>
      </c>
      <c r="I19" s="83">
        <v>-50.112000000000002</v>
      </c>
      <c r="J19" s="83">
        <v>-14783.800999999999</v>
      </c>
      <c r="K19" s="96">
        <f t="shared" si="1"/>
        <v>1145.1433772269559</v>
      </c>
    </row>
    <row r="20" spans="1:11" x14ac:dyDescent="0.25">
      <c r="A20" s="79" t="s">
        <v>30</v>
      </c>
      <c r="B20" s="92">
        <v>29448</v>
      </c>
      <c r="C20" s="89">
        <v>16104</v>
      </c>
      <c r="D20" s="89">
        <v>1623</v>
      </c>
      <c r="E20" s="89">
        <v>2080</v>
      </c>
      <c r="F20" s="80">
        <v>3356.3029999999999</v>
      </c>
      <c r="G20" s="80">
        <v>2384.2959999999998</v>
      </c>
      <c r="H20" s="80">
        <v>1171.875</v>
      </c>
      <c r="I20" s="80">
        <v>4013.6759999999999</v>
      </c>
      <c r="J20" s="80">
        <v>162.26</v>
      </c>
      <c r="K20" s="96">
        <f t="shared" si="1"/>
        <v>0.55100516164085844</v>
      </c>
    </row>
    <row r="21" spans="1:11" x14ac:dyDescent="0.25">
      <c r="A21" s="79" t="s">
        <v>31</v>
      </c>
      <c r="B21" s="92">
        <v>82023</v>
      </c>
      <c r="C21" s="89">
        <v>55439</v>
      </c>
      <c r="D21" s="89">
        <v>9514</v>
      </c>
      <c r="E21" s="89">
        <v>8804</v>
      </c>
      <c r="F21" s="80">
        <v>5836.7259999999997</v>
      </c>
      <c r="G21" s="80">
        <v>2812.4079999999999</v>
      </c>
      <c r="H21" s="80">
        <v>3126.8150000000001</v>
      </c>
      <c r="I21" s="80">
        <v>610.12599999999998</v>
      </c>
      <c r="J21" s="80">
        <v>1365.845</v>
      </c>
      <c r="K21" s="96">
        <f t="shared" si="1"/>
        <v>1.6651975665362153</v>
      </c>
    </row>
    <row r="22" spans="1:11" x14ac:dyDescent="0.25">
      <c r="A22" s="79" t="s">
        <v>32</v>
      </c>
      <c r="B22" s="93">
        <v>-52575</v>
      </c>
      <c r="C22" s="89">
        <v>-39335</v>
      </c>
      <c r="D22" s="89">
        <v>-7891</v>
      </c>
      <c r="E22" s="89">
        <v>-6724</v>
      </c>
      <c r="F22" s="80">
        <v>-2480.4229999999998</v>
      </c>
      <c r="G22" s="80">
        <v>-428.11200000000002</v>
      </c>
      <c r="H22" s="80">
        <v>-1954.94</v>
      </c>
      <c r="I22" s="80">
        <v>3403.55</v>
      </c>
      <c r="J22" s="80">
        <v>-1203.585</v>
      </c>
      <c r="K22" s="96">
        <f t="shared" si="1"/>
        <v>2.2892724679029959</v>
      </c>
    </row>
    <row r="23" spans="1:11" x14ac:dyDescent="0.25">
      <c r="A23" s="79" t="s">
        <v>33</v>
      </c>
      <c r="B23" s="92">
        <v>6132</v>
      </c>
      <c r="C23" s="89">
        <v>5557</v>
      </c>
      <c r="D23" s="79">
        <v>939</v>
      </c>
      <c r="E23" s="89">
        <v>1232</v>
      </c>
      <c r="F23" s="80">
        <v>1092.9169999999999</v>
      </c>
      <c r="G23" s="80">
        <v>193.267</v>
      </c>
      <c r="H23" s="80">
        <v>5.4729999999999999</v>
      </c>
      <c r="I23" s="80">
        <v>0</v>
      </c>
      <c r="J23" s="80">
        <v>4.7</v>
      </c>
      <c r="K23" s="96">
        <f t="shared" si="1"/>
        <v>7.6647097195042396E-2</v>
      </c>
    </row>
    <row r="24" spans="1:11" ht="14.25" customHeight="1" x14ac:dyDescent="0.25">
      <c r="A24" s="79" t="s">
        <v>73</v>
      </c>
      <c r="B24" s="92">
        <v>4180</v>
      </c>
      <c r="C24" s="89">
        <v>2641</v>
      </c>
      <c r="D24" s="89">
        <v>2923</v>
      </c>
      <c r="E24" s="89">
        <v>2904</v>
      </c>
      <c r="F24" s="80">
        <v>3088.1522222222225</v>
      </c>
      <c r="G24" s="80">
        <v>2892.1792565947239</v>
      </c>
      <c r="H24" s="80">
        <v>3160.5567226890757</v>
      </c>
      <c r="I24" s="80">
        <v>3353.6224188790561</v>
      </c>
      <c r="J24" s="80">
        <v>2960.863445378151</v>
      </c>
      <c r="K24" s="96">
        <f t="shared" si="1"/>
        <v>70.834053717180652</v>
      </c>
    </row>
    <row r="25" spans="1:11" x14ac:dyDescent="0.25">
      <c r="A25" s="6" t="s">
        <v>39</v>
      </c>
      <c r="B25" s="6"/>
      <c r="C25" s="6"/>
      <c r="D25" s="6"/>
      <c r="E25" s="6"/>
    </row>
    <row r="26" spans="1:11" x14ac:dyDescent="0.25">
      <c r="A26" s="7" t="s">
        <v>51</v>
      </c>
      <c r="B26" s="7"/>
      <c r="C26" s="7"/>
      <c r="D26" s="7"/>
      <c r="E26" s="7"/>
    </row>
  </sheetData>
  <mergeCells count="2">
    <mergeCell ref="A5:A7"/>
    <mergeCell ref="B5:K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workbookViewId="0">
      <selection activeCell="A7" sqref="A7"/>
    </sheetView>
  </sheetViews>
  <sheetFormatPr defaultRowHeight="15" x14ac:dyDescent="0.25"/>
  <cols>
    <col min="1" max="1" width="32.7109375" style="10" customWidth="1"/>
    <col min="2" max="10" width="9.28515625" style="10" customWidth="1"/>
    <col min="11" max="13" width="9.140625" style="10"/>
    <col min="14" max="14" width="14.85546875" style="10" bestFit="1" customWidth="1"/>
    <col min="15" max="15" width="13.85546875" style="10" bestFit="1" customWidth="1"/>
    <col min="16" max="16384" width="9.140625" style="10"/>
  </cols>
  <sheetData>
    <row r="3" spans="1:10" x14ac:dyDescent="0.25">
      <c r="A3" s="84" t="s">
        <v>89</v>
      </c>
    </row>
    <row r="4" spans="1:10" x14ac:dyDescent="0.25">
      <c r="I4" s="85" t="s">
        <v>77</v>
      </c>
    </row>
    <row r="5" spans="1:10" x14ac:dyDescent="0.25">
      <c r="A5" s="106" t="s">
        <v>0</v>
      </c>
      <c r="B5" s="106" t="s">
        <v>81</v>
      </c>
      <c r="C5" s="106" t="s">
        <v>80</v>
      </c>
      <c r="D5" s="107" t="s">
        <v>78</v>
      </c>
      <c r="E5" s="107" t="s">
        <v>79</v>
      </c>
      <c r="F5" s="107" t="s">
        <v>10</v>
      </c>
      <c r="G5" s="107" t="s">
        <v>11</v>
      </c>
      <c r="H5" s="106" t="s">
        <v>17</v>
      </c>
      <c r="I5" s="106" t="s">
        <v>40</v>
      </c>
      <c r="J5" s="106" t="s">
        <v>50</v>
      </c>
    </row>
    <row r="6" spans="1:10" x14ac:dyDescent="0.25">
      <c r="A6" s="134" t="s">
        <v>91</v>
      </c>
      <c r="B6" s="101">
        <v>-2227</v>
      </c>
      <c r="C6" s="101">
        <v>-24725</v>
      </c>
      <c r="D6" s="102">
        <v>-8794</v>
      </c>
      <c r="E6" s="102">
        <v>-1099</v>
      </c>
      <c r="F6" s="102">
        <v>-10936</v>
      </c>
      <c r="G6" s="103">
        <v>-108</v>
      </c>
      <c r="H6" s="105" t="s">
        <v>12</v>
      </c>
      <c r="I6" s="105" t="s">
        <v>12</v>
      </c>
      <c r="J6" s="105" t="s">
        <v>12</v>
      </c>
    </row>
    <row r="7" spans="1:10" x14ac:dyDescent="0.25">
      <c r="A7" s="104" t="s">
        <v>90</v>
      </c>
      <c r="B7" s="105" t="s">
        <v>12</v>
      </c>
      <c r="C7" s="102">
        <v>1647.4459999999999</v>
      </c>
      <c r="D7" s="102">
        <v>-9163.9439999999995</v>
      </c>
      <c r="E7" s="102">
        <v>-9163.9439999999995</v>
      </c>
      <c r="F7" s="102">
        <v>-994.08900000000006</v>
      </c>
      <c r="G7" s="103">
        <v>-524</v>
      </c>
      <c r="H7" s="105">
        <v>-6</v>
      </c>
      <c r="I7" s="105">
        <v>-2</v>
      </c>
      <c r="J7" s="101">
        <v>-15234</v>
      </c>
    </row>
    <row r="8" spans="1:10" x14ac:dyDescent="0.25">
      <c r="A8" s="15" t="s">
        <v>68</v>
      </c>
      <c r="B8"/>
      <c r="C8"/>
      <c r="D8"/>
      <c r="E8"/>
      <c r="F8"/>
      <c r="G8"/>
      <c r="H8"/>
      <c r="I8"/>
      <c r="J8"/>
    </row>
    <row r="9" spans="1:10" x14ac:dyDescent="0.25">
      <c r="A9"/>
      <c r="B9"/>
      <c r="C9"/>
      <c r="D9"/>
      <c r="E9"/>
      <c r="F9"/>
      <c r="G9"/>
      <c r="H9"/>
      <c r="I9"/>
      <c r="J9"/>
    </row>
    <row r="10" spans="1:10" x14ac:dyDescent="0.25">
      <c r="A10" s="99"/>
      <c r="B10"/>
      <c r="C10"/>
      <c r="D10"/>
      <c r="E10"/>
      <c r="F10"/>
      <c r="G10"/>
      <c r="H10"/>
      <c r="I10"/>
      <c r="J10"/>
    </row>
    <row r="11" spans="1:10" x14ac:dyDescent="0.25">
      <c r="A11" s="100"/>
      <c r="B11"/>
      <c r="C11"/>
      <c r="D11"/>
      <c r="E11"/>
      <c r="F11"/>
      <c r="G11"/>
      <c r="H11"/>
      <c r="I11"/>
      <c r="J1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workbookViewId="0">
      <selection activeCell="A4" sqref="A4"/>
    </sheetView>
  </sheetViews>
  <sheetFormatPr defaultRowHeight="15" x14ac:dyDescent="0.25"/>
  <cols>
    <col min="1" max="1" width="6" style="10" customWidth="1"/>
    <col min="2" max="2" width="13.42578125" style="10" customWidth="1"/>
    <col min="3" max="3" width="31.28515625" style="10" bestFit="1" customWidth="1"/>
    <col min="4" max="4" width="12.7109375" style="10" customWidth="1"/>
    <col min="5" max="5" width="13.28515625" style="10" bestFit="1" customWidth="1"/>
    <col min="6" max="6" width="12.42578125" style="10" bestFit="1" customWidth="1"/>
    <col min="7" max="7" width="12.5703125" style="10" bestFit="1" customWidth="1"/>
    <col min="8" max="13" width="9.140625" style="10"/>
    <col min="14" max="14" width="14.85546875" style="10" bestFit="1" customWidth="1"/>
    <col min="15" max="15" width="13.85546875" style="10" bestFit="1" customWidth="1"/>
    <col min="16" max="16384" width="9.140625" style="10"/>
  </cols>
  <sheetData>
    <row r="3" spans="1:7" x14ac:dyDescent="0.25">
      <c r="A3" s="84" t="s">
        <v>88</v>
      </c>
    </row>
    <row r="4" spans="1:7" x14ac:dyDescent="0.25">
      <c r="F4" s="85" t="s">
        <v>77</v>
      </c>
    </row>
    <row r="5" spans="1:7" ht="23.25" customHeight="1" x14ac:dyDescent="0.25">
      <c r="A5" s="11" t="s">
        <v>59</v>
      </c>
      <c r="B5" s="11" t="s">
        <v>13</v>
      </c>
      <c r="C5" s="11" t="s">
        <v>60</v>
      </c>
      <c r="D5" s="11" t="s">
        <v>61</v>
      </c>
      <c r="E5" s="11" t="s">
        <v>2</v>
      </c>
      <c r="F5" s="12" t="s">
        <v>3</v>
      </c>
      <c r="G5" s="11" t="s">
        <v>4</v>
      </c>
    </row>
    <row r="6" spans="1:7" x14ac:dyDescent="0.25">
      <c r="A6" s="28" t="s">
        <v>34</v>
      </c>
      <c r="B6" s="29">
        <v>44225131109</v>
      </c>
      <c r="C6" s="30" t="s">
        <v>62</v>
      </c>
      <c r="D6" s="31" t="s">
        <v>63</v>
      </c>
      <c r="E6" s="32">
        <v>68</v>
      </c>
      <c r="F6" s="33">
        <v>25641.417000000001</v>
      </c>
      <c r="G6" s="33">
        <v>17.896000000000001</v>
      </c>
    </row>
    <row r="7" spans="1:7" x14ac:dyDescent="0.25">
      <c r="A7" s="20" t="s">
        <v>35</v>
      </c>
      <c r="B7" s="18">
        <v>72438732598</v>
      </c>
      <c r="C7" s="19" t="s">
        <v>64</v>
      </c>
      <c r="D7" s="20" t="s">
        <v>63</v>
      </c>
      <c r="E7" s="21">
        <v>9</v>
      </c>
      <c r="F7" s="22">
        <v>4167.9840000000004</v>
      </c>
      <c r="G7" s="22">
        <v>191.21299999999999</v>
      </c>
    </row>
    <row r="8" spans="1:7" x14ac:dyDescent="0.25">
      <c r="A8" s="20" t="s">
        <v>36</v>
      </c>
      <c r="B8" s="18">
        <v>98327101901</v>
      </c>
      <c r="C8" s="19" t="s">
        <v>69</v>
      </c>
      <c r="D8" s="20" t="s">
        <v>71</v>
      </c>
      <c r="E8" s="21">
        <v>14</v>
      </c>
      <c r="F8" s="22">
        <v>2062.2849999999999</v>
      </c>
      <c r="G8" s="22">
        <v>245.74299999999999</v>
      </c>
    </row>
    <row r="9" spans="1:7" x14ac:dyDescent="0.25">
      <c r="A9" s="20" t="s">
        <v>37</v>
      </c>
      <c r="B9" s="18">
        <v>35738990355</v>
      </c>
      <c r="C9" s="19" t="s">
        <v>65</v>
      </c>
      <c r="D9" s="20" t="s">
        <v>66</v>
      </c>
      <c r="E9" s="21">
        <v>9</v>
      </c>
      <c r="F9" s="22">
        <v>1923.77</v>
      </c>
      <c r="G9" s="22">
        <v>109.253</v>
      </c>
    </row>
    <row r="10" spans="1:7" x14ac:dyDescent="0.25">
      <c r="A10" s="23" t="s">
        <v>38</v>
      </c>
      <c r="B10" s="24">
        <v>86371887921</v>
      </c>
      <c r="C10" s="25" t="s">
        <v>70</v>
      </c>
      <c r="D10" s="23" t="s">
        <v>72</v>
      </c>
      <c r="E10" s="26">
        <v>0</v>
      </c>
      <c r="F10" s="27">
        <v>1426.2809999999999</v>
      </c>
      <c r="G10" s="27">
        <v>28.155999999999999</v>
      </c>
    </row>
    <row r="11" spans="1:7" ht="15" customHeight="1" x14ac:dyDescent="0.25">
      <c r="A11" s="122" t="s">
        <v>86</v>
      </c>
      <c r="B11" s="122"/>
      <c r="C11" s="122"/>
      <c r="D11" s="122"/>
      <c r="E11" s="13">
        <f>SUM(E6:E10)</f>
        <v>100</v>
      </c>
      <c r="F11" s="13">
        <f>SUM(F6:F10)</f>
        <v>35221.737000000001</v>
      </c>
      <c r="G11" s="13">
        <f>SUM(G6:G10)</f>
        <v>592.26099999999997</v>
      </c>
    </row>
    <row r="12" spans="1:7" ht="15" customHeight="1" x14ac:dyDescent="0.25">
      <c r="A12" s="123" t="s">
        <v>87</v>
      </c>
      <c r="B12" s="124"/>
      <c r="C12" s="124"/>
      <c r="D12" s="125"/>
      <c r="E12" s="34">
        <v>119</v>
      </c>
      <c r="F12" s="34">
        <v>40089.678</v>
      </c>
      <c r="G12" s="34">
        <v>968.48</v>
      </c>
    </row>
    <row r="13" spans="1:7" ht="15" customHeight="1" x14ac:dyDescent="0.25">
      <c r="A13" s="126" t="s">
        <v>67</v>
      </c>
      <c r="B13" s="127"/>
      <c r="C13" s="127"/>
      <c r="D13" s="128"/>
      <c r="E13" s="14">
        <f>E11/E12</f>
        <v>0.84033613445378152</v>
      </c>
      <c r="F13" s="14">
        <f>F11/F12</f>
        <v>0.87857370667831258</v>
      </c>
      <c r="G13" s="14">
        <f>G11/G12</f>
        <v>0.61153663472658182</v>
      </c>
    </row>
    <row r="14" spans="1:7" x14ac:dyDescent="0.25">
      <c r="A14" s="15" t="s">
        <v>68</v>
      </c>
      <c r="G14" s="16"/>
    </row>
    <row r="15" spans="1:7" x14ac:dyDescent="0.25">
      <c r="G15" s="16"/>
    </row>
    <row r="16" spans="1:7" x14ac:dyDescent="0.25">
      <c r="A16" s="17"/>
    </row>
    <row r="17" spans="1:2" x14ac:dyDescent="0.25">
      <c r="A17" s="35"/>
    </row>
    <row r="19" spans="1:2" x14ac:dyDescent="0.25">
      <c r="B19" s="35"/>
    </row>
  </sheetData>
  <mergeCells count="3">
    <mergeCell ref="A11:D11"/>
    <mergeCell ref="A12:D12"/>
    <mergeCell ref="A13:D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B19" sqref="B19"/>
    </sheetView>
  </sheetViews>
  <sheetFormatPr defaultRowHeight="15" x14ac:dyDescent="0.25"/>
  <cols>
    <col min="1" max="1" width="5.7109375" style="38" customWidth="1"/>
    <col min="2" max="2" width="26.85546875" style="38" customWidth="1"/>
    <col min="3" max="3" width="4.28515625" style="38" bestFit="1" customWidth="1"/>
    <col min="4" max="7" width="7.7109375" style="38" customWidth="1"/>
    <col min="8" max="8" width="6" style="38" bestFit="1" customWidth="1"/>
    <col min="9" max="10" width="7.7109375" style="38" customWidth="1"/>
    <col min="11" max="11" width="5.42578125" style="38" bestFit="1" customWidth="1"/>
    <col min="12" max="13" width="7.7109375" style="38" customWidth="1"/>
    <col min="14" max="14" width="6" style="38" bestFit="1" customWidth="1"/>
    <col min="15" max="16" width="7.7109375" style="38" customWidth="1"/>
    <col min="17" max="17" width="5.42578125" style="38" bestFit="1" customWidth="1"/>
    <col min="18" max="19" width="7.7109375" style="38" customWidth="1"/>
    <col min="20" max="20" width="6" style="38" bestFit="1" customWidth="1"/>
    <col min="21" max="22" width="7.7109375" style="38" customWidth="1"/>
    <col min="23" max="23" width="5.42578125" style="38" bestFit="1" customWidth="1"/>
    <col min="24" max="16384" width="9.140625" style="38"/>
  </cols>
  <sheetData>
    <row r="1" spans="1:23" x14ac:dyDescent="0.25">
      <c r="A1" s="36" t="s">
        <v>75</v>
      </c>
      <c r="B1" s="37"/>
      <c r="C1" s="37"/>
      <c r="D1" s="37"/>
      <c r="E1" s="37"/>
    </row>
    <row r="2" spans="1:23" x14ac:dyDescent="0.25">
      <c r="A2" s="54" t="s">
        <v>8</v>
      </c>
      <c r="B2" s="39"/>
      <c r="C2" s="37"/>
      <c r="D2" s="37"/>
      <c r="E2" s="37"/>
    </row>
    <row r="3" spans="1:23" x14ac:dyDescent="0.25">
      <c r="A3" s="55" t="s">
        <v>58</v>
      </c>
      <c r="B3" s="40"/>
      <c r="C3" s="37"/>
      <c r="D3" s="37"/>
      <c r="E3" s="37"/>
    </row>
    <row r="4" spans="1:23" x14ac:dyDescent="0.25">
      <c r="A4" s="56" t="s">
        <v>9</v>
      </c>
      <c r="B4" s="39"/>
      <c r="C4" s="37"/>
      <c r="D4" s="37"/>
      <c r="E4" s="37"/>
    </row>
    <row r="5" spans="1:23" ht="6.75" customHeight="1" x14ac:dyDescent="0.25"/>
    <row r="6" spans="1:23" ht="24" customHeight="1" x14ac:dyDescent="0.25">
      <c r="A6" s="129" t="s">
        <v>42</v>
      </c>
      <c r="B6" s="129"/>
      <c r="C6" s="129" t="s">
        <v>1</v>
      </c>
      <c r="D6" s="129"/>
      <c r="E6" s="129"/>
      <c r="F6" s="129" t="s">
        <v>3</v>
      </c>
      <c r="G6" s="129"/>
      <c r="H6" s="129"/>
      <c r="I6" s="129" t="s">
        <v>4</v>
      </c>
      <c r="J6" s="129"/>
      <c r="K6" s="129"/>
      <c r="L6" s="129" t="s">
        <v>5</v>
      </c>
      <c r="M6" s="129"/>
      <c r="N6" s="129"/>
      <c r="O6" s="129" t="s">
        <v>6</v>
      </c>
      <c r="P6" s="129"/>
      <c r="Q6" s="129"/>
      <c r="R6" s="129" t="s">
        <v>43</v>
      </c>
      <c r="S6" s="129"/>
      <c r="T6" s="129"/>
      <c r="U6" s="129" t="s">
        <v>7</v>
      </c>
      <c r="V6" s="129"/>
      <c r="W6" s="129"/>
    </row>
    <row r="7" spans="1:23" x14ac:dyDescent="0.25">
      <c r="A7" s="65" t="s">
        <v>44</v>
      </c>
      <c r="B7" s="65" t="s">
        <v>45</v>
      </c>
      <c r="C7" s="41" t="s">
        <v>46</v>
      </c>
      <c r="D7" s="41" t="s">
        <v>47</v>
      </c>
      <c r="E7" s="41" t="s">
        <v>48</v>
      </c>
      <c r="F7" s="41" t="s">
        <v>40</v>
      </c>
      <c r="G7" s="41" t="s">
        <v>50</v>
      </c>
      <c r="H7" s="41" t="s">
        <v>41</v>
      </c>
      <c r="I7" s="41" t="s">
        <v>40</v>
      </c>
      <c r="J7" s="41" t="s">
        <v>50</v>
      </c>
      <c r="K7" s="41" t="s">
        <v>41</v>
      </c>
      <c r="L7" s="41" t="s">
        <v>40</v>
      </c>
      <c r="M7" s="41" t="s">
        <v>50</v>
      </c>
      <c r="N7" s="41" t="s">
        <v>41</v>
      </c>
      <c r="O7" s="41" t="s">
        <v>40</v>
      </c>
      <c r="P7" s="41" t="s">
        <v>50</v>
      </c>
      <c r="Q7" s="41" t="s">
        <v>41</v>
      </c>
      <c r="R7" s="41" t="s">
        <v>40</v>
      </c>
      <c r="S7" s="41" t="s">
        <v>50</v>
      </c>
      <c r="T7" s="41" t="s">
        <v>41</v>
      </c>
      <c r="U7" s="41" t="s">
        <v>40</v>
      </c>
      <c r="V7" s="41" t="s">
        <v>50</v>
      </c>
      <c r="W7" s="41" t="s">
        <v>41</v>
      </c>
    </row>
    <row r="8" spans="1:23" x14ac:dyDescent="0.25">
      <c r="A8" s="67">
        <v>1</v>
      </c>
      <c r="B8" s="57" t="s">
        <v>54</v>
      </c>
      <c r="C8" s="58">
        <v>1</v>
      </c>
      <c r="D8" s="59">
        <v>1</v>
      </c>
      <c r="E8" s="60">
        <v>0</v>
      </c>
      <c r="F8" s="61">
        <v>7.4379999999999997</v>
      </c>
      <c r="G8" s="61">
        <v>2062.2849999999999</v>
      </c>
      <c r="H8" s="62" t="s">
        <v>55</v>
      </c>
      <c r="I8" s="58">
        <v>0</v>
      </c>
      <c r="J8" s="59">
        <v>245.74299999999999</v>
      </c>
      <c r="K8" s="63"/>
      <c r="L8" s="61">
        <v>82.081999999999994</v>
      </c>
      <c r="M8" s="61">
        <v>0</v>
      </c>
      <c r="N8" s="62">
        <v>0</v>
      </c>
      <c r="O8" s="49">
        <v>-82.081999999999994</v>
      </c>
      <c r="P8" s="44">
        <v>245.74299999999999</v>
      </c>
      <c r="Q8" s="63" t="s">
        <v>12</v>
      </c>
      <c r="R8" s="61">
        <v>1</v>
      </c>
      <c r="S8" s="61">
        <v>14</v>
      </c>
      <c r="T8" s="62" t="s">
        <v>55</v>
      </c>
      <c r="U8" s="58">
        <v>4123.666666666667</v>
      </c>
      <c r="V8" s="59">
        <v>1805.4166666666667</v>
      </c>
      <c r="W8" s="64">
        <v>43.781828469808417</v>
      </c>
    </row>
    <row r="9" spans="1:23" x14ac:dyDescent="0.25">
      <c r="A9" s="68">
        <v>7</v>
      </c>
      <c r="B9" s="42" t="s">
        <v>16</v>
      </c>
      <c r="C9" s="43">
        <v>1</v>
      </c>
      <c r="D9" s="44">
        <v>0</v>
      </c>
      <c r="E9" s="45">
        <v>1</v>
      </c>
      <c r="F9" s="46">
        <v>258.87900000000002</v>
      </c>
      <c r="G9" s="46">
        <v>171.32599999999999</v>
      </c>
      <c r="H9" s="47">
        <v>66.179952796480208</v>
      </c>
      <c r="I9" s="43">
        <v>0</v>
      </c>
      <c r="J9" s="44">
        <v>0</v>
      </c>
      <c r="K9" s="48"/>
      <c r="L9" s="46">
        <v>7.1669999999999998</v>
      </c>
      <c r="M9" s="46">
        <v>5.5049999999999999</v>
      </c>
      <c r="N9" s="47">
        <v>76.810380912515697</v>
      </c>
      <c r="O9" s="49">
        <v>-7.1669999999999998</v>
      </c>
      <c r="P9" s="49">
        <v>-5.5049999999999999</v>
      </c>
      <c r="Q9" s="48">
        <v>76.810380912515697</v>
      </c>
      <c r="R9" s="46">
        <v>2</v>
      </c>
      <c r="S9" s="46">
        <v>2</v>
      </c>
      <c r="T9" s="47">
        <v>100</v>
      </c>
      <c r="U9" s="43">
        <v>2563.625</v>
      </c>
      <c r="V9" s="44">
        <v>1886.9583333333333</v>
      </c>
      <c r="W9" s="50">
        <v>73.605083946885102</v>
      </c>
    </row>
    <row r="10" spans="1:23" x14ac:dyDescent="0.25">
      <c r="A10" s="68">
        <v>9</v>
      </c>
      <c r="B10" s="42" t="s">
        <v>56</v>
      </c>
      <c r="C10" s="43">
        <v>1</v>
      </c>
      <c r="D10" s="44">
        <v>1</v>
      </c>
      <c r="E10" s="45">
        <v>0</v>
      </c>
      <c r="F10" s="46">
        <v>2382.7629999999999</v>
      </c>
      <c r="G10" s="46">
        <v>1923.77</v>
      </c>
      <c r="H10" s="47">
        <v>80.736942784490111</v>
      </c>
      <c r="I10" s="43">
        <v>87.515000000000001</v>
      </c>
      <c r="J10" s="44">
        <v>109.253</v>
      </c>
      <c r="K10" s="48">
        <v>124.83917042792665</v>
      </c>
      <c r="L10" s="46">
        <v>0</v>
      </c>
      <c r="M10" s="46">
        <v>0</v>
      </c>
      <c r="N10" s="47"/>
      <c r="O10" s="44">
        <v>87.515000000000001</v>
      </c>
      <c r="P10" s="44">
        <v>109.253</v>
      </c>
      <c r="Q10" s="48">
        <v>124.83917042792665</v>
      </c>
      <c r="R10" s="46">
        <v>8</v>
      </c>
      <c r="S10" s="46">
        <v>9</v>
      </c>
      <c r="T10" s="47">
        <v>112.5</v>
      </c>
      <c r="U10" s="43">
        <v>2699.65625</v>
      </c>
      <c r="V10" s="44">
        <v>3133.5092592592591</v>
      </c>
      <c r="W10" s="50">
        <v>116.07067600770502</v>
      </c>
    </row>
    <row r="11" spans="1:23" x14ac:dyDescent="0.25">
      <c r="A11" s="68">
        <v>13</v>
      </c>
      <c r="B11" s="42" t="s">
        <v>52</v>
      </c>
      <c r="C11" s="43">
        <v>1</v>
      </c>
      <c r="D11" s="44">
        <v>1</v>
      </c>
      <c r="E11" s="45">
        <v>0</v>
      </c>
      <c r="F11" s="46">
        <v>908.12</v>
      </c>
      <c r="G11" s="46">
        <v>1205.2249999999999</v>
      </c>
      <c r="H11" s="47">
        <v>132.71649121261507</v>
      </c>
      <c r="I11" s="43">
        <v>25.832000000000001</v>
      </c>
      <c r="J11" s="44">
        <v>103.379</v>
      </c>
      <c r="K11" s="48">
        <v>400.19742954475072</v>
      </c>
      <c r="L11" s="46">
        <v>0</v>
      </c>
      <c r="M11" s="46">
        <v>0</v>
      </c>
      <c r="N11" s="47"/>
      <c r="O11" s="44">
        <v>25.832000000000001</v>
      </c>
      <c r="P11" s="44">
        <v>103.379</v>
      </c>
      <c r="Q11" s="48">
        <v>400.19742954475072</v>
      </c>
      <c r="R11" s="46">
        <v>1</v>
      </c>
      <c r="S11" s="46">
        <v>1</v>
      </c>
      <c r="T11" s="47">
        <v>100</v>
      </c>
      <c r="U11" s="43">
        <v>4170.416666666667</v>
      </c>
      <c r="V11" s="44">
        <v>4026.9166666666665</v>
      </c>
      <c r="W11" s="50">
        <v>96.559096812868418</v>
      </c>
    </row>
    <row r="12" spans="1:23" x14ac:dyDescent="0.25">
      <c r="A12" s="68">
        <v>18</v>
      </c>
      <c r="B12" s="42" t="s">
        <v>15</v>
      </c>
      <c r="C12" s="43">
        <v>1</v>
      </c>
      <c r="D12" s="44">
        <v>1</v>
      </c>
      <c r="E12" s="45">
        <v>0</v>
      </c>
      <c r="F12" s="46">
        <v>463.78899999999999</v>
      </c>
      <c r="G12" s="46">
        <v>1426.2809999999999</v>
      </c>
      <c r="H12" s="47">
        <v>307.52799225509875</v>
      </c>
      <c r="I12" s="43">
        <v>102.871</v>
      </c>
      <c r="J12" s="44">
        <v>28.155999999999999</v>
      </c>
      <c r="K12" s="48">
        <v>27.370201514518183</v>
      </c>
      <c r="L12" s="46">
        <v>0</v>
      </c>
      <c r="M12" s="46">
        <v>0</v>
      </c>
      <c r="N12" s="47"/>
      <c r="O12" s="44">
        <v>102.871</v>
      </c>
      <c r="P12" s="44">
        <v>28.155999999999999</v>
      </c>
      <c r="Q12" s="48">
        <v>27.370201514518183</v>
      </c>
      <c r="R12" s="46">
        <v>0</v>
      </c>
      <c r="S12" s="46">
        <v>0</v>
      </c>
      <c r="T12" s="47"/>
      <c r="U12" s="43"/>
      <c r="V12" s="44"/>
      <c r="W12" s="50"/>
    </row>
    <row r="13" spans="1:23" x14ac:dyDescent="0.25">
      <c r="A13" s="68">
        <v>19</v>
      </c>
      <c r="B13" s="42" t="s">
        <v>53</v>
      </c>
      <c r="C13" s="43">
        <v>1</v>
      </c>
      <c r="D13" s="44">
        <v>1</v>
      </c>
      <c r="E13" s="45">
        <v>0</v>
      </c>
      <c r="F13" s="46">
        <v>114.98</v>
      </c>
      <c r="G13" s="46">
        <v>73.587999999999994</v>
      </c>
      <c r="H13" s="47">
        <v>64.000695773177938</v>
      </c>
      <c r="I13" s="43">
        <v>90.593000000000004</v>
      </c>
      <c r="J13" s="44">
        <v>32.164999999999999</v>
      </c>
      <c r="K13" s="48">
        <v>35.504950713631295</v>
      </c>
      <c r="L13" s="46">
        <v>0</v>
      </c>
      <c r="M13" s="46">
        <v>0</v>
      </c>
      <c r="N13" s="47"/>
      <c r="O13" s="44">
        <v>90.593000000000004</v>
      </c>
      <c r="P13" s="44">
        <v>32.164999999999999</v>
      </c>
      <c r="Q13" s="48">
        <v>35.504950713631295</v>
      </c>
      <c r="R13" s="46">
        <v>0</v>
      </c>
      <c r="S13" s="46">
        <v>0</v>
      </c>
      <c r="T13" s="47"/>
      <c r="U13" s="43"/>
      <c r="V13" s="44"/>
      <c r="W13" s="50"/>
    </row>
    <row r="14" spans="1:23" x14ac:dyDescent="0.25">
      <c r="A14" s="68">
        <v>20</v>
      </c>
      <c r="B14" s="42" t="s">
        <v>57</v>
      </c>
      <c r="C14" s="43">
        <v>2</v>
      </c>
      <c r="D14" s="44">
        <v>0</v>
      </c>
      <c r="E14" s="45">
        <v>2</v>
      </c>
      <c r="F14" s="46">
        <v>1070.355</v>
      </c>
      <c r="G14" s="46">
        <v>864.44799999999998</v>
      </c>
      <c r="H14" s="47">
        <v>80.762737596404932</v>
      </c>
      <c r="I14" s="43">
        <v>0</v>
      </c>
      <c r="J14" s="44">
        <v>0</v>
      </c>
      <c r="K14" s="48"/>
      <c r="L14" s="46">
        <v>54.38</v>
      </c>
      <c r="M14" s="46">
        <v>209.58600000000001</v>
      </c>
      <c r="N14" s="47">
        <v>385.41007723427731</v>
      </c>
      <c r="O14" s="49">
        <v>-54.38</v>
      </c>
      <c r="P14" s="49">
        <v>-209.58600000000001</v>
      </c>
      <c r="Q14" s="48">
        <v>385.41007723427731</v>
      </c>
      <c r="R14" s="46">
        <v>3</v>
      </c>
      <c r="S14" s="46">
        <v>3</v>
      </c>
      <c r="T14" s="47">
        <v>100</v>
      </c>
      <c r="U14" s="43">
        <v>5249.166666666667</v>
      </c>
      <c r="V14" s="44">
        <v>3069.3055555555552</v>
      </c>
      <c r="W14" s="50">
        <v>58.472244271577502</v>
      </c>
    </row>
    <row r="15" spans="1:23" x14ac:dyDescent="0.25">
      <c r="A15" s="68">
        <v>21</v>
      </c>
      <c r="B15" s="42" t="s">
        <v>14</v>
      </c>
      <c r="C15" s="43">
        <v>14</v>
      </c>
      <c r="D15" s="44">
        <v>8</v>
      </c>
      <c r="E15" s="45">
        <v>6</v>
      </c>
      <c r="F15" s="46">
        <v>36819.576999999997</v>
      </c>
      <c r="G15" s="46">
        <v>32362.755000000001</v>
      </c>
      <c r="H15" s="47">
        <v>87.895510043474971</v>
      </c>
      <c r="I15" s="43">
        <v>232.22800000000001</v>
      </c>
      <c r="J15" s="44">
        <v>449.78399999999999</v>
      </c>
      <c r="K15" s="48">
        <v>193.68207106808825</v>
      </c>
      <c r="L15" s="46">
        <v>44.265999999999998</v>
      </c>
      <c r="M15" s="46">
        <v>15537.19</v>
      </c>
      <c r="N15" s="47" t="s">
        <v>55</v>
      </c>
      <c r="O15" s="44">
        <v>187.96199999999999</v>
      </c>
      <c r="P15" s="49">
        <v>-15087.406000000001</v>
      </c>
      <c r="Q15" s="48" t="s">
        <v>12</v>
      </c>
      <c r="R15" s="46">
        <v>90</v>
      </c>
      <c r="S15" s="46">
        <v>90</v>
      </c>
      <c r="T15" s="47">
        <v>100</v>
      </c>
      <c r="U15" s="43">
        <v>3171.5583333333329</v>
      </c>
      <c r="V15" s="44">
        <v>3131.739814814815</v>
      </c>
      <c r="W15" s="50">
        <v>98.744512497215581</v>
      </c>
    </row>
    <row r="16" spans="1:23" x14ac:dyDescent="0.25">
      <c r="A16" s="69"/>
      <c r="B16" s="66" t="s">
        <v>49</v>
      </c>
      <c r="C16" s="51">
        <v>22</v>
      </c>
      <c r="D16" s="51">
        <v>13</v>
      </c>
      <c r="E16" s="51">
        <v>9</v>
      </c>
      <c r="F16" s="51">
        <v>42025.900999999998</v>
      </c>
      <c r="G16" s="51">
        <v>40089.678</v>
      </c>
      <c r="H16" s="52">
        <v>95.392786462805404</v>
      </c>
      <c r="I16" s="51">
        <v>539.03899999999999</v>
      </c>
      <c r="J16" s="51">
        <v>968.48</v>
      </c>
      <c r="K16" s="52">
        <v>179.6678904494851</v>
      </c>
      <c r="L16" s="51">
        <v>187.89500000000001</v>
      </c>
      <c r="M16" s="51">
        <v>15752.281000000001</v>
      </c>
      <c r="N16" s="52" t="s">
        <v>55</v>
      </c>
      <c r="O16" s="51">
        <v>351.14400000000001</v>
      </c>
      <c r="P16" s="53">
        <v>-14783.800999999999</v>
      </c>
      <c r="Q16" s="52" t="s">
        <v>12</v>
      </c>
      <c r="R16" s="51">
        <v>105</v>
      </c>
      <c r="S16" s="51">
        <v>119</v>
      </c>
      <c r="T16" s="52">
        <v>113.33333333333333</v>
      </c>
      <c r="U16" s="51">
        <v>3201.9650793650794</v>
      </c>
      <c r="V16" s="51">
        <v>2960.863445378151</v>
      </c>
      <c r="W16" s="52">
        <v>92.470197893765402</v>
      </c>
    </row>
  </sheetData>
  <mergeCells count="8">
    <mergeCell ref="R6:T6"/>
    <mergeCell ref="U6:W6"/>
    <mergeCell ref="A6:B6"/>
    <mergeCell ref="C6:E6"/>
    <mergeCell ref="F6:H6"/>
    <mergeCell ref="I6:K6"/>
    <mergeCell ref="L6:N6"/>
    <mergeCell ref="O6:Q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Tablica 1</vt:lpstr>
      <vt:lpstr>Tablica 1a</vt:lpstr>
      <vt:lpstr>Tablica 2</vt:lpstr>
      <vt:lpstr>Tablica 3</vt:lpstr>
      <vt:lpstr>47.65 po županijama</vt:lpstr>
      <vt:lpstr>'Tablica 2'!_ftnref1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Vesna Kavur</cp:lastModifiedBy>
  <dcterms:created xsi:type="dcterms:W3CDTF">2019-06-11T12:47:47Z</dcterms:created>
  <dcterms:modified xsi:type="dcterms:W3CDTF">2020-12-03T08:29:30Z</dcterms:modified>
</cp:coreProperties>
</file>