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19155" windowHeight="9990" activeTab="7"/>
  </bookViews>
  <sheets>
    <sheet name="Tablica 1" sheetId="24" r:id="rId1"/>
    <sheet name="Tablica 2" sheetId="14" r:id="rId2"/>
    <sheet name="Tablica 3" sheetId="8" r:id="rId3"/>
    <sheet name="Tablica 4" sheetId="12" r:id="rId4"/>
    <sheet name="Tablica 5" sheetId="15" r:id="rId5"/>
    <sheet name="Grafikon 1" sheetId="6" r:id="rId6"/>
    <sheet name="Grafikon 2" sheetId="22" r:id="rId7"/>
    <sheet name="Grafikon 3" sheetId="23" r:id="rId8"/>
  </sheets>
  <definedNames>
    <definedName name="OLE_LINK1" localSheetId="2">'Tablica 3'!#REF!</definedName>
    <definedName name="OLE_LINK2" localSheetId="0">'Tablica 1'!#REF!</definedName>
    <definedName name="OLE_LINK2" localSheetId="1">'Tablica 2'!$A$5</definedName>
  </definedNames>
  <calcPr calcId="145621"/>
</workbook>
</file>

<file path=xl/calcChain.xml><?xml version="1.0" encoding="utf-8"?>
<calcChain xmlns="http://schemas.openxmlformats.org/spreadsheetml/2006/main">
  <c r="E14" i="15" l="1"/>
  <c r="E13" i="15"/>
  <c r="E12" i="15"/>
  <c r="E11" i="15"/>
  <c r="E10" i="15"/>
  <c r="E9" i="15"/>
  <c r="E8" i="15"/>
  <c r="E7" i="15"/>
  <c r="E16" i="15"/>
  <c r="E17" i="15"/>
  <c r="E18" i="15"/>
  <c r="E19" i="15"/>
  <c r="G19" i="14" l="1"/>
  <c r="G18" i="14"/>
  <c r="G17" i="14"/>
  <c r="G16" i="14"/>
  <c r="G15" i="14"/>
  <c r="G14" i="14"/>
  <c r="G13" i="14"/>
  <c r="G12" i="14"/>
  <c r="G11" i="14"/>
  <c r="G10" i="14"/>
  <c r="G9" i="14"/>
  <c r="G8" i="14"/>
  <c r="G7" i="14" l="1"/>
  <c r="C10" i="6"/>
  <c r="C11" i="6" s="1"/>
  <c r="B10" i="6"/>
  <c r="B11" i="6" s="1"/>
</calcChain>
</file>

<file path=xl/sharedStrings.xml><?xml version="1.0" encoding="utf-8"?>
<sst xmlns="http://schemas.openxmlformats.org/spreadsheetml/2006/main" count="180" uniqueCount="119">
  <si>
    <t>Naziv grada/općine</t>
  </si>
  <si>
    <t>Broj poduzetnika</t>
  </si>
  <si>
    <t>Ukupni prihodi</t>
  </si>
  <si>
    <t>Dobit razdoblja</t>
  </si>
  <si>
    <t>Gubitak razdoblja</t>
  </si>
  <si>
    <t>Prosječna mjesečna neto plaća</t>
  </si>
  <si>
    <t>Indeks</t>
  </si>
  <si>
    <t>Produktivnost</t>
  </si>
  <si>
    <t>RH</t>
  </si>
  <si>
    <t>Prihod</t>
  </si>
  <si>
    <t>Neto dobit</t>
  </si>
  <si>
    <t>Ukupni rashodi</t>
  </si>
  <si>
    <t>Investicije u novu dugotrajnu imovinu</t>
  </si>
  <si>
    <t>OIB</t>
  </si>
  <si>
    <t>Naziv</t>
  </si>
  <si>
    <t>Mjesto</t>
  </si>
  <si>
    <t>Broj zaposlenih</t>
  </si>
  <si>
    <t>(iznosi u tisućama kn, plaće u kn)</t>
  </si>
  <si>
    <t>(iznosi u tisućama kn)</t>
  </si>
  <si>
    <t>Opis</t>
  </si>
  <si>
    <t>Dobit prije oporezivanja</t>
  </si>
  <si>
    <t>Gubitak prije oporezivanja</t>
  </si>
  <si>
    <t xml:space="preserve">Konsolidirani financijski rezultat – dobit (+) ili gubitak (-) razdoblja </t>
  </si>
  <si>
    <t>Izvoz</t>
  </si>
  <si>
    <t>Uvoz</t>
  </si>
  <si>
    <t>Naziv teritorijalne razine</t>
  </si>
  <si>
    <t>Republika Hrvatska</t>
  </si>
  <si>
    <t>Prosječna mjesečna neto plaća po zaposlenom</t>
  </si>
  <si>
    <t>2017.</t>
  </si>
  <si>
    <t xml:space="preserve">2018. </t>
  </si>
  <si>
    <t>2018.</t>
  </si>
  <si>
    <t>1.</t>
  </si>
  <si>
    <t>2.</t>
  </si>
  <si>
    <t>3.</t>
  </si>
  <si>
    <t>4.</t>
  </si>
  <si>
    <t>5.</t>
  </si>
  <si>
    <t>Urbana aglomeracija Osijek</t>
  </si>
  <si>
    <t>Osječko-baranjska županija</t>
  </si>
  <si>
    <t>Grad Osijek</t>
  </si>
  <si>
    <t>UA Osijek</t>
  </si>
  <si>
    <t>OBŽ</t>
  </si>
  <si>
    <t>OBŽ (ostali gradovi i općine)</t>
  </si>
  <si>
    <t>Prosječna mjesečna neto plaća po zaposlenome</t>
  </si>
  <si>
    <t>Šodolovci</t>
  </si>
  <si>
    <t>Čepin</t>
  </si>
  <si>
    <t>Belišće</t>
  </si>
  <si>
    <t>Punitovci</t>
  </si>
  <si>
    <t>Darda</t>
  </si>
  <si>
    <t>Koška</t>
  </si>
  <si>
    <t>Tordinci</t>
  </si>
  <si>
    <t>Osijek</t>
  </si>
  <si>
    <t>Kneževi Vinogradi</t>
  </si>
  <si>
    <t>Vuka</t>
  </si>
  <si>
    <t>Neto dobit/gubitak</t>
  </si>
  <si>
    <t>Prosječna mj. neto plaća</t>
  </si>
  <si>
    <t>03834418154</t>
  </si>
  <si>
    <t>Valpovo</t>
  </si>
  <si>
    <t>Bizovac</t>
  </si>
  <si>
    <t xml:space="preserve">2019. </t>
  </si>
  <si>
    <t>2019.</t>
  </si>
  <si>
    <t>Izvor: Fina, Registar godišnjih financijskih izvještaja, obrada GFI-a za 2017., 2018. i 2019. godinu</t>
  </si>
  <si>
    <t>Indeks 2019./2017.</t>
  </si>
  <si>
    <t>67131617872</t>
  </si>
  <si>
    <t>Ukupno poduzetnici Urbane aglomeracije Osijek (4.391)</t>
  </si>
  <si>
    <t>Izvor: Fina, Registar godišnjih financijskih izvještaja, obrada GFI-a za 2019. godinu</t>
  </si>
  <si>
    <t>ŽITO d.o.o.</t>
  </si>
  <si>
    <t>NOVI AGRAR d.o.o.</t>
  </si>
  <si>
    <t>BELJE PLUS d.o.o.</t>
  </si>
  <si>
    <t>DS SMITH BELIŠĆE CROATIA d.o.o.</t>
  </si>
  <si>
    <t>NOVOCOMMERCE INTERNATIONAL d.o.o.</t>
  </si>
  <si>
    <t>Grafikon 1. Udio ukupnog prihoda i neto dobiti poduzetnika Urbane aglomeracije Osijek (bez općine Tordinci) u ukupnom prihodu i neto dobiti poduzetnika Osječko-baranjske županije u 2019. g.</t>
  </si>
  <si>
    <t>Urbana aglomeracija Osijek (bez Tordinaca)</t>
  </si>
  <si>
    <r>
      <t>Grafikon 3.</t>
    </r>
    <r>
      <rPr>
        <b/>
        <u/>
        <sz val="9"/>
        <color theme="3" tint="-0.249977111117893"/>
        <rFont val="Arial"/>
        <family val="2"/>
        <charset val="238"/>
      </rPr>
      <t xml:space="preserve"> Prosječna mjesečna neto plaća</t>
    </r>
    <r>
      <rPr>
        <b/>
        <sz val="9"/>
        <color theme="3" tint="-0.249977111117893"/>
        <rFont val="Arial"/>
        <family val="2"/>
        <charset val="238"/>
      </rPr>
      <t xml:space="preserve"> zaposlenih u 2019. godini kod poduzetnika, promatrano po gradovima i općinama Urbane aglomeracije Osijek (TOP 5) </t>
    </r>
  </si>
  <si>
    <t>R.br.</t>
  </si>
  <si>
    <r>
      <t xml:space="preserve">Grafikon 2. TOP 10 poduzetnika </t>
    </r>
    <r>
      <rPr>
        <b/>
        <u/>
        <sz val="9"/>
        <color theme="3" tint="-0.249977111117893"/>
        <rFont val="Arial"/>
        <family val="2"/>
        <charset val="238"/>
      </rPr>
      <t>prema produktivnosti</t>
    </r>
    <r>
      <rPr>
        <b/>
        <sz val="9"/>
        <color theme="3" tint="-0.249977111117893"/>
        <rFont val="Arial"/>
        <family val="2"/>
        <charset val="238"/>
      </rPr>
      <t xml:space="preserve"> u 2019. godini, na razini gradova/općina Urbane aglomeracije Osijek </t>
    </r>
    <r>
      <rPr>
        <sz val="8"/>
        <color theme="3" tint="-0.249977111117893"/>
        <rFont val="Arial"/>
        <family val="2"/>
        <charset val="238"/>
      </rPr>
      <t>(iznosi u tisućama kuna)</t>
    </r>
  </si>
  <si>
    <t>Ukupno TOP 5</t>
  </si>
  <si>
    <t>Ukupni prihod</t>
  </si>
  <si>
    <t>Belišće/grad</t>
  </si>
  <si>
    <t>Osijek/grad</t>
  </si>
  <si>
    <t>Valpovo/grad</t>
  </si>
  <si>
    <t>Antunovac/općina</t>
  </si>
  <si>
    <t>Bilje/općina</t>
  </si>
  <si>
    <t>6.</t>
  </si>
  <si>
    <t>Bizovac/općina</t>
  </si>
  <si>
    <t>7.</t>
  </si>
  <si>
    <t>Čeminac/općina</t>
  </si>
  <si>
    <t>8.</t>
  </si>
  <si>
    <t>Čepin/općina</t>
  </si>
  <si>
    <t>9.</t>
  </si>
  <si>
    <t>Darda/općina</t>
  </si>
  <si>
    <t>10.</t>
  </si>
  <si>
    <t>Erdut/općina</t>
  </si>
  <si>
    <t>11.</t>
  </si>
  <si>
    <t>Ernestinovo/općina</t>
  </si>
  <si>
    <t>12.</t>
  </si>
  <si>
    <t>Kneževi Vinogradi/općina</t>
  </si>
  <si>
    <t>13.</t>
  </si>
  <si>
    <t>Koška/općina</t>
  </si>
  <si>
    <t>14.</t>
  </si>
  <si>
    <t>Petrijevci/općina</t>
  </si>
  <si>
    <t>15.</t>
  </si>
  <si>
    <t>Punitovci/općina</t>
  </si>
  <si>
    <t>16.</t>
  </si>
  <si>
    <t>Šodolovci/općina</t>
  </si>
  <si>
    <t>17.</t>
  </si>
  <si>
    <t>Tordinci/općina</t>
  </si>
  <si>
    <t>18.</t>
  </si>
  <si>
    <t>Vladislavci/općina</t>
  </si>
  <si>
    <t>19.</t>
  </si>
  <si>
    <t xml:space="preserve">Vuka/općina </t>
  </si>
  <si>
    <t>Ukupno UA Osijek</t>
  </si>
  <si>
    <t>Tablica 5. Broj poduzetnika i osnovni financijski rezultati poslovanja poduzetnika u gradovima/općinama Urbane aglomeracije Osijek od 2017. do 2019. godine</t>
  </si>
  <si>
    <t>-</t>
  </si>
  <si>
    <r>
      <t xml:space="preserve">Tablica 4. </t>
    </r>
    <r>
      <rPr>
        <b/>
        <u/>
        <sz val="9"/>
        <color rgb="FF17365D"/>
        <rFont val="Arial"/>
        <family val="2"/>
        <charset val="238"/>
      </rPr>
      <t>TOP 5</t>
    </r>
    <r>
      <rPr>
        <b/>
        <sz val="9"/>
        <color rgb="FF17365D"/>
        <rFont val="Arial"/>
        <family val="2"/>
        <charset val="238"/>
      </rPr>
      <t xml:space="preserve"> poduzetnika prema </t>
    </r>
    <r>
      <rPr>
        <b/>
        <u/>
        <sz val="9"/>
        <color rgb="FF17365D"/>
        <rFont val="Arial"/>
        <family val="2"/>
        <charset val="238"/>
      </rPr>
      <t>dobiti razdoblja</t>
    </r>
    <r>
      <rPr>
        <b/>
        <sz val="9"/>
        <color rgb="FF17365D"/>
        <rFont val="Arial"/>
        <family val="2"/>
        <charset val="238"/>
      </rPr>
      <t xml:space="preserve"> na razini Urbane aglomeracije Osijek u 2019. g.</t>
    </r>
  </si>
  <si>
    <r>
      <t>Tablica 3. Usporedba osnovnih financijskih rezultata poduzetnika na području Osječko-baranjske županije, Urbane aglomeracije Osijek (</t>
    </r>
    <r>
      <rPr>
        <b/>
        <u/>
        <sz val="9"/>
        <color rgb="FF244061"/>
        <rFont val="Arial"/>
        <family val="2"/>
        <charset val="238"/>
      </rPr>
      <t>bez općine Tordinci</t>
    </r>
    <r>
      <rPr>
        <b/>
        <sz val="9"/>
        <color rgb="FF244061"/>
        <rFont val="Arial"/>
        <family val="2"/>
        <charset val="238"/>
      </rPr>
      <t xml:space="preserve">) i grada Osijeka u 2019. g. </t>
    </r>
  </si>
  <si>
    <t xml:space="preserve">Tablica 2. Osnovni financijski podaci poslovanja poduzetnika na području Urbane aglomeracije Osijek i Osječko-baranjske županije u 2019. godini </t>
  </si>
  <si>
    <t>Tablica 1. Broj poduzetnika i zaposlenih te osnovni financijski rezultati poduzetnika sa sjedištem na području Urbane aglomeracije Osijek u 2019. godini</t>
  </si>
  <si>
    <t xml:space="preserve"> (iznosi u tisućama kuna)</t>
  </si>
  <si>
    <r>
      <t xml:space="preserve">    </t>
    </r>
    <r>
      <rPr>
        <i/>
        <sz val="8"/>
        <color rgb="FF17365D"/>
        <rFont val="Arial"/>
        <family val="2"/>
        <charset val="238"/>
      </rPr>
      <t>(iznosi u tisućama kn)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</si>
</sst>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8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244061"/>
      <name val="Arial"/>
      <family val="2"/>
      <charset val="238"/>
    </font>
    <font>
      <sz val="11"/>
      <color rgb="FF003366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8"/>
      <color rgb="FF17365D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8"/>
      <color rgb="FF244061"/>
      <name val="Arial"/>
      <family val="2"/>
      <charset val="238"/>
    </font>
    <font>
      <b/>
      <u/>
      <sz val="9"/>
      <color rgb="FF17365D"/>
      <name val="Arial"/>
      <family val="2"/>
      <charset val="238"/>
    </font>
    <font>
      <b/>
      <sz val="9"/>
      <color theme="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u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8"/>
      <color theme="3" tint="-0.249977111117893"/>
      <name val="Arial"/>
      <family val="2"/>
      <charset val="238"/>
    </font>
    <font>
      <sz val="8"/>
      <color rgb="FF003366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u/>
      <sz val="9"/>
      <color rgb="FF24406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8"/>
      <color theme="3" tint="-0.499984740745262"/>
      <name val="Arial"/>
      <family val="2"/>
      <charset val="238"/>
    </font>
    <font>
      <b/>
      <i/>
      <sz val="9"/>
      <color rgb="FF17365D"/>
      <name val="Arial"/>
      <family val="2"/>
      <charset val="238"/>
    </font>
    <font>
      <b/>
      <i/>
      <sz val="9"/>
      <color rgb="FF244061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9"/>
      <color rgb="FF17365D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FBFBF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3" tint="-0.24994659260841701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0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medium">
        <color theme="3" tint="-0.2499465926084170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2" fillId="0" borderId="0" applyNumberFormat="0" applyFill="0" applyBorder="0" applyAlignment="0" applyProtection="0"/>
  </cellStyleXfs>
  <cellXfs count="142">
    <xf numFmtId="0" fontId="0" fillId="0" borderId="0" xfId="0"/>
    <xf numFmtId="0" fontId="6" fillId="0" borderId="0" xfId="2" applyFont="1"/>
    <xf numFmtId="3" fontId="4" fillId="6" borderId="2" xfId="0" applyNumberFormat="1" applyFont="1" applyFill="1" applyBorder="1"/>
    <xf numFmtId="0" fontId="11" fillId="0" borderId="0" xfId="0" applyFont="1" applyAlignment="1">
      <alignment horizontal="justify" vertical="center" wrapText="1"/>
    </xf>
    <xf numFmtId="0" fontId="0" fillId="0" borderId="0" xfId="0" applyBorder="1" applyAlignment="1"/>
    <xf numFmtId="0" fontId="7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4" xfId="0" applyBorder="1"/>
    <xf numFmtId="0" fontId="17" fillId="0" borderId="0" xfId="0" applyFont="1" applyAlignment="1">
      <alignment horizontal="left" vertical="center" indent="8"/>
    </xf>
    <xf numFmtId="0" fontId="9" fillId="0" borderId="0" xfId="0" applyFont="1" applyAlignment="1">
      <alignment horizontal="left" vertical="center" indent="8"/>
    </xf>
    <xf numFmtId="0" fontId="18" fillId="0" borderId="0" xfId="0" applyFont="1" applyAlignment="1">
      <alignment horizontal="left" vertical="center" indent="8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left" vertical="center" indent="8"/>
    </xf>
    <xf numFmtId="0" fontId="10" fillId="0" borderId="0" xfId="0" applyFont="1" applyAlignment="1">
      <alignment horizontal="left" vertical="center" indent="8"/>
    </xf>
    <xf numFmtId="0" fontId="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0" fontId="5" fillId="0" borderId="0" xfId="0" applyFont="1"/>
    <xf numFmtId="0" fontId="4" fillId="0" borderId="0" xfId="0" applyFont="1"/>
    <xf numFmtId="0" fontId="4" fillId="3" borderId="10" xfId="0" applyFont="1" applyFill="1" applyBorder="1"/>
    <xf numFmtId="3" fontId="4" fillId="3" borderId="7" xfId="0" applyNumberFormat="1" applyFont="1" applyFill="1" applyBorder="1"/>
    <xf numFmtId="0" fontId="5" fillId="2" borderId="10" xfId="0" applyFont="1" applyFill="1" applyBorder="1"/>
    <xf numFmtId="3" fontId="5" fillId="2" borderId="7" xfId="0" applyNumberFormat="1" applyFont="1" applyFill="1" applyBorder="1"/>
    <xf numFmtId="0" fontId="5" fillId="5" borderId="11" xfId="0" applyFont="1" applyFill="1" applyBorder="1"/>
    <xf numFmtId="3" fontId="5" fillId="5" borderId="12" xfId="0" applyNumberFormat="1" applyFont="1" applyFill="1" applyBorder="1"/>
    <xf numFmtId="0" fontId="21" fillId="9" borderId="13" xfId="0" applyFont="1" applyFill="1" applyBorder="1"/>
    <xf numFmtId="3" fontId="21" fillId="9" borderId="14" xfId="0" applyNumberFormat="1" applyFont="1" applyFill="1" applyBorder="1"/>
    <xf numFmtId="0" fontId="21" fillId="8" borderId="10" xfId="0" applyFont="1" applyFill="1" applyBorder="1"/>
    <xf numFmtId="3" fontId="21" fillId="8" borderId="7" xfId="0" applyNumberFormat="1" applyFont="1" applyFill="1" applyBorder="1"/>
    <xf numFmtId="0" fontId="21" fillId="10" borderId="11" xfId="0" applyFont="1" applyFill="1" applyBorder="1"/>
    <xf numFmtId="3" fontId="21" fillId="10" borderId="12" xfId="0" applyNumberFormat="1" applyFont="1" applyFill="1" applyBorder="1"/>
    <xf numFmtId="0" fontId="15" fillId="0" borderId="0" xfId="0" applyFont="1"/>
    <xf numFmtId="0" fontId="24" fillId="0" borderId="0" xfId="0" applyFont="1"/>
    <xf numFmtId="0" fontId="4" fillId="3" borderId="13" xfId="0" applyFont="1" applyFill="1" applyBorder="1"/>
    <xf numFmtId="3" fontId="4" fillId="3" borderId="14" xfId="0" applyNumberFormat="1" applyFont="1" applyFill="1" applyBorder="1"/>
    <xf numFmtId="3" fontId="4" fillId="3" borderId="9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164" fontId="5" fillId="3" borderId="18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4" fillId="3" borderId="2" xfId="3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3" fontId="4" fillId="3" borderId="2" xfId="0" applyNumberFormat="1" applyFont="1" applyFill="1" applyBorder="1"/>
    <xf numFmtId="49" fontId="4" fillId="3" borderId="2" xfId="0" applyNumberFormat="1" applyFont="1" applyFill="1" applyBorder="1" applyAlignment="1">
      <alignment horizontal="center"/>
    </xf>
    <xf numFmtId="3" fontId="5" fillId="7" borderId="2" xfId="0" applyNumberFormat="1" applyFont="1" applyFill="1" applyBorder="1"/>
    <xf numFmtId="3" fontId="5" fillId="3" borderId="2" xfId="0" applyNumberFormat="1" applyFont="1" applyFill="1" applyBorder="1" applyAlignment="1">
      <alignment horizontal="right" vertical="center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12" fillId="11" borderId="2" xfId="0" applyFont="1" applyFill="1" applyBorder="1" applyAlignment="1">
      <alignment horizontal="center" vertical="center" wrapText="1"/>
    </xf>
    <xf numFmtId="0" fontId="21" fillId="11" borderId="15" xfId="2" applyFont="1" applyFill="1" applyBorder="1" applyAlignment="1">
      <alignment horizontal="center" vertical="center"/>
    </xf>
    <xf numFmtId="0" fontId="21" fillId="11" borderId="16" xfId="2" applyFont="1" applyFill="1" applyBorder="1" applyAlignment="1">
      <alignment horizontal="center" vertical="center" wrapText="1"/>
    </xf>
    <xf numFmtId="0" fontId="21" fillId="11" borderId="19" xfId="2" applyFont="1" applyFill="1" applyBorder="1" applyAlignment="1">
      <alignment horizontal="center" vertical="center"/>
    </xf>
    <xf numFmtId="0" fontId="21" fillId="11" borderId="20" xfId="2" applyFont="1" applyFill="1" applyBorder="1" applyAlignment="1">
      <alignment horizontal="center" vertical="center"/>
    </xf>
    <xf numFmtId="3" fontId="5" fillId="2" borderId="2" xfId="0" applyNumberFormat="1" applyFont="1" applyFill="1" applyBorder="1"/>
    <xf numFmtId="164" fontId="5" fillId="2" borderId="2" xfId="0" applyNumberFormat="1" applyFont="1" applyFill="1" applyBorder="1"/>
    <xf numFmtId="0" fontId="21" fillId="11" borderId="2" xfId="2" applyFont="1" applyFill="1" applyBorder="1" applyAlignment="1">
      <alignment horizontal="center" vertical="center"/>
    </xf>
    <xf numFmtId="0" fontId="21" fillId="11" borderId="2" xfId="2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4" fillId="3" borderId="2" xfId="0" applyFont="1" applyFill="1" applyBorder="1"/>
    <xf numFmtId="165" fontId="4" fillId="3" borderId="2" xfId="0" applyNumberFormat="1" applyFont="1" applyFill="1" applyBorder="1"/>
    <xf numFmtId="0" fontId="12" fillId="11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8" fillId="11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/>
    <xf numFmtId="3" fontId="5" fillId="4" borderId="2" xfId="0" applyNumberFormat="1" applyFont="1" applyFill="1" applyBorder="1" applyAlignment="1">
      <alignment vertical="center"/>
    </xf>
    <xf numFmtId="0" fontId="1" fillId="11" borderId="2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3" fontId="4" fillId="4" borderId="2" xfId="0" applyNumberFormat="1" applyFont="1" applyFill="1" applyBorder="1"/>
    <xf numFmtId="0" fontId="5" fillId="6" borderId="2" xfId="0" applyFont="1" applyFill="1" applyBorder="1"/>
    <xf numFmtId="0" fontId="5" fillId="3" borderId="2" xfId="0" applyFont="1" applyFill="1" applyBorder="1"/>
    <xf numFmtId="0" fontId="4" fillId="3" borderId="9" xfId="0" applyFont="1" applyFill="1" applyBorder="1" applyAlignment="1">
      <alignment horizontal="left" vertical="center"/>
    </xf>
    <xf numFmtId="165" fontId="4" fillId="3" borderId="9" xfId="0" applyNumberFormat="1" applyFont="1" applyFill="1" applyBorder="1" applyAlignment="1">
      <alignment horizontal="right" vertical="center"/>
    </xf>
    <xf numFmtId="165" fontId="4" fillId="3" borderId="2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3" fontId="4" fillId="3" borderId="21" xfId="0" applyNumberFormat="1" applyFont="1" applyFill="1" applyBorder="1" applyAlignment="1">
      <alignment horizontal="right" vertical="center"/>
    </xf>
    <xf numFmtId="3" fontId="4" fillId="3" borderId="22" xfId="0" applyNumberFormat="1" applyFont="1" applyFill="1" applyBorder="1" applyAlignment="1">
      <alignment horizontal="right" vertical="center"/>
    </xf>
    <xf numFmtId="3" fontId="4" fillId="3" borderId="6" xfId="0" applyNumberFormat="1" applyFont="1" applyFill="1" applyBorder="1" applyAlignment="1">
      <alignment horizontal="right" vertical="center"/>
    </xf>
    <xf numFmtId="3" fontId="4" fillId="3" borderId="23" xfId="0" applyNumberFormat="1" applyFont="1" applyFill="1" applyBorder="1" applyAlignment="1">
      <alignment horizontal="right" vertical="center"/>
    </xf>
    <xf numFmtId="3" fontId="5" fillId="3" borderId="22" xfId="0" applyNumberFormat="1" applyFont="1" applyFill="1" applyBorder="1" applyAlignment="1">
      <alignment horizontal="right" vertical="center"/>
    </xf>
    <xf numFmtId="165" fontId="4" fillId="3" borderId="24" xfId="0" applyNumberFormat="1" applyFont="1" applyFill="1" applyBorder="1" applyAlignment="1">
      <alignment horizontal="right" vertical="center"/>
    </xf>
    <xf numFmtId="165" fontId="4" fillId="3" borderId="25" xfId="0" applyNumberFormat="1" applyFont="1" applyFill="1" applyBorder="1" applyAlignment="1">
      <alignment horizontal="right" vertical="center"/>
    </xf>
    <xf numFmtId="164" fontId="4" fillId="3" borderId="25" xfId="0" applyNumberFormat="1" applyFont="1" applyFill="1" applyBorder="1" applyAlignment="1">
      <alignment horizontal="right" vertical="center"/>
    </xf>
    <xf numFmtId="164" fontId="4" fillId="3" borderId="26" xfId="0" applyNumberFormat="1" applyFont="1" applyFill="1" applyBorder="1" applyAlignment="1">
      <alignment horizontal="right" vertical="center"/>
    </xf>
    <xf numFmtId="164" fontId="4" fillId="3" borderId="27" xfId="0" applyNumberFormat="1" applyFont="1" applyFill="1" applyBorder="1" applyAlignment="1">
      <alignment horizontal="right" vertical="center"/>
    </xf>
    <xf numFmtId="164" fontId="5" fillId="3" borderId="25" xfId="0" applyNumberFormat="1" applyFont="1" applyFill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27" fillId="12" borderId="2" xfId="0" applyFont="1" applyFill="1" applyBorder="1" applyAlignment="1">
      <alignment horizontal="justify" vertical="center"/>
    </xf>
    <xf numFmtId="0" fontId="27" fillId="12" borderId="2" xfId="0" applyFont="1" applyFill="1" applyBorder="1" applyAlignment="1">
      <alignment horizontal="right" vertical="center"/>
    </xf>
    <xf numFmtId="3" fontId="27" fillId="12" borderId="2" xfId="0" applyNumberFormat="1" applyFont="1" applyFill="1" applyBorder="1" applyAlignment="1">
      <alignment horizontal="right" vertical="center" wrapText="1"/>
    </xf>
    <xf numFmtId="3" fontId="27" fillId="12" borderId="2" xfId="0" applyNumberFormat="1" applyFont="1" applyFill="1" applyBorder="1" applyAlignment="1">
      <alignment horizontal="right" vertical="center"/>
    </xf>
    <xf numFmtId="0" fontId="27" fillId="12" borderId="2" xfId="0" applyFont="1" applyFill="1" applyBorder="1" applyAlignment="1">
      <alignment horizontal="right" vertical="center" wrapText="1"/>
    </xf>
    <xf numFmtId="0" fontId="27" fillId="13" borderId="2" xfId="0" applyFont="1" applyFill="1" applyBorder="1" applyAlignment="1">
      <alignment horizontal="justify" vertical="center"/>
    </xf>
    <xf numFmtId="0" fontId="27" fillId="13" borderId="2" xfId="0" applyFont="1" applyFill="1" applyBorder="1" applyAlignment="1">
      <alignment horizontal="right" vertical="center"/>
    </xf>
    <xf numFmtId="0" fontId="27" fillId="13" borderId="2" xfId="0" applyFont="1" applyFill="1" applyBorder="1" applyAlignment="1">
      <alignment horizontal="right" vertical="center" wrapText="1"/>
    </xf>
    <xf numFmtId="3" fontId="27" fillId="13" borderId="2" xfId="0" applyNumberFormat="1" applyFont="1" applyFill="1" applyBorder="1" applyAlignment="1">
      <alignment horizontal="right" vertical="center"/>
    </xf>
    <xf numFmtId="0" fontId="28" fillId="13" borderId="2" xfId="0" applyFont="1" applyFill="1" applyBorder="1" applyAlignment="1">
      <alignment horizontal="right" vertical="center"/>
    </xf>
    <xf numFmtId="0" fontId="27" fillId="14" borderId="2" xfId="0" applyFont="1" applyFill="1" applyBorder="1" applyAlignment="1">
      <alignment horizontal="justify" vertical="center"/>
    </xf>
    <xf numFmtId="0" fontId="27" fillId="14" borderId="2" xfId="0" applyFont="1" applyFill="1" applyBorder="1" applyAlignment="1">
      <alignment horizontal="right" vertical="center"/>
    </xf>
    <xf numFmtId="0" fontId="27" fillId="14" borderId="2" xfId="0" applyFont="1" applyFill="1" applyBorder="1" applyAlignment="1">
      <alignment horizontal="right" vertical="center" wrapText="1"/>
    </xf>
    <xf numFmtId="3" fontId="27" fillId="14" borderId="2" xfId="0" applyNumberFormat="1" applyFont="1" applyFill="1" applyBorder="1" applyAlignment="1">
      <alignment horizontal="right" vertical="center"/>
    </xf>
    <xf numFmtId="3" fontId="27" fillId="14" borderId="2" xfId="0" applyNumberFormat="1" applyFont="1" applyFill="1" applyBorder="1" applyAlignment="1">
      <alignment horizontal="right" vertical="center" wrapText="1"/>
    </xf>
    <xf numFmtId="3" fontId="28" fillId="14" borderId="2" xfId="0" applyNumberFormat="1" applyFont="1" applyFill="1" applyBorder="1" applyAlignment="1">
      <alignment horizontal="right" vertical="center"/>
    </xf>
    <xf numFmtId="3" fontId="29" fillId="15" borderId="2" xfId="0" applyNumberFormat="1" applyFont="1" applyFill="1" applyBorder="1" applyAlignment="1">
      <alignment horizontal="right" vertical="center"/>
    </xf>
    <xf numFmtId="0" fontId="26" fillId="12" borderId="2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 wrapText="1"/>
    </xf>
    <xf numFmtId="0" fontId="26" fillId="14" borderId="2" xfId="0" applyFont="1" applyFill="1" applyBorder="1" applyAlignment="1">
      <alignment horizontal="center" vertical="center" wrapText="1"/>
    </xf>
    <xf numFmtId="3" fontId="31" fillId="3" borderId="2" xfId="0" applyNumberFormat="1" applyFont="1" applyFill="1" applyBorder="1" applyAlignment="1">
      <alignment horizontal="right" vertical="center"/>
    </xf>
    <xf numFmtId="165" fontId="4" fillId="3" borderId="2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>
      <alignment horizontal="justify" vertical="center" wrapText="1"/>
    </xf>
    <xf numFmtId="0" fontId="14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29" fillId="15" borderId="2" xfId="0" applyFont="1" applyFill="1" applyBorder="1" applyAlignment="1">
      <alignment horizontal="justify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7" borderId="2" xfId="0" applyFont="1" applyFill="1" applyBorder="1" applyAlignment="1">
      <alignment horizontal="left" vertical="center"/>
    </xf>
    <xf numFmtId="0" fontId="15" fillId="0" borderId="28" xfId="0" applyFont="1" applyBorder="1" applyAlignment="1">
      <alignment horizontal="right" vertical="center"/>
    </xf>
    <xf numFmtId="0" fontId="32" fillId="0" borderId="28" xfId="0" applyFont="1" applyBorder="1" applyAlignment="1">
      <alignment horizontal="right"/>
    </xf>
    <xf numFmtId="0" fontId="15" fillId="0" borderId="0" xfId="0" applyFont="1" applyBorder="1" applyAlignment="1">
      <alignment horizontal="right" vertical="center"/>
    </xf>
    <xf numFmtId="0" fontId="32" fillId="0" borderId="0" xfId="0" applyFont="1"/>
    <xf numFmtId="0" fontId="33" fillId="0" borderId="0" xfId="0" applyFont="1" applyBorder="1" applyAlignment="1">
      <alignment horizontal="right" vertical="center"/>
    </xf>
    <xf numFmtId="0" fontId="32" fillId="0" borderId="0" xfId="0" applyFont="1" applyBorder="1" applyAlignment="1"/>
    <xf numFmtId="0" fontId="34" fillId="0" borderId="0" xfId="0" applyFont="1" applyAlignment="1">
      <alignment vertical="center"/>
    </xf>
    <xf numFmtId="0" fontId="35" fillId="0" borderId="0" xfId="0" applyFont="1" applyAlignment="1">
      <alignment horizontal="left" vertical="center" indent="8"/>
    </xf>
    <xf numFmtId="0" fontId="36" fillId="0" borderId="28" xfId="0" applyFont="1" applyBorder="1" applyAlignment="1">
      <alignment vertical="center"/>
    </xf>
    <xf numFmtId="0" fontId="32" fillId="0" borderId="28" xfId="0" applyFont="1" applyBorder="1" applyAlignment="1"/>
    <xf numFmtId="0" fontId="14" fillId="0" borderId="0" xfId="0" applyFont="1" applyAlignment="1">
      <alignment horizontal="left" vertical="center" indent="8"/>
    </xf>
    <xf numFmtId="0" fontId="37" fillId="0" borderId="8" xfId="0" applyFont="1" applyBorder="1" applyAlignment="1">
      <alignment horizontal="right" vertical="center"/>
    </xf>
    <xf numFmtId="0" fontId="32" fillId="0" borderId="8" xfId="0" applyFont="1" applyBorder="1" applyAlignment="1">
      <alignment horizontal="right"/>
    </xf>
  </cellXfs>
  <cellStyles count="4">
    <cellStyle name="Hiperveza" xfId="3" builtinId="8"/>
    <cellStyle name="Normalno" xfId="0" builtinId="0"/>
    <cellStyle name="Normalno 2" xfId="2"/>
    <cellStyle name="Normalno 2 2" xfId="1"/>
  </cellStyles>
  <dxfs count="0"/>
  <tableStyles count="0" defaultTableStyle="TableStyleMedium2" defaultPivotStyle="PivotStyleLight16"/>
  <colors>
    <mruColors>
      <color rgb="FF244061"/>
      <color rgb="FFDBE5F1"/>
      <color rgb="FFDBDBF1"/>
      <color rgb="FF4D8AD3"/>
      <color rgb="FF969696"/>
      <color rgb="FFDCDCDC"/>
      <color rgb="FFFFFFCC"/>
      <color rgb="FFE9FBBD"/>
      <color rgb="FFE0E0E0"/>
      <color rgb="FF3DA1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uk. prihoda UA Osijek u uk. prihodima Osječko-baranjske županije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2466113012740873"/>
          <c:y val="4.2117930204572801E-2"/>
        </c:manualLayout>
      </c:layout>
      <c:overlay val="0"/>
    </c:title>
    <c:autoTitleDeleted val="0"/>
    <c:view3D>
      <c:rotX val="30"/>
      <c:rotY val="8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92666261821028E-2"/>
          <c:y val="0.12243062715190173"/>
          <c:w val="0.93651336049489042"/>
          <c:h val="0.74072680234624022"/>
        </c:manualLayout>
      </c:layout>
      <c:pie3DChart>
        <c:varyColors val="1"/>
        <c:ser>
          <c:idx val="1"/>
          <c:order val="0"/>
          <c:tx>
            <c:strRef>
              <c:f>'Grafikon 1'!$B$10:$B$11</c:f>
              <c:strCache>
                <c:ptCount val="1"/>
                <c:pt idx="0">
                  <c:v>76,3 23,7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effectLst/>
          </c:spPr>
          <c:dPt>
            <c:idx val="0"/>
            <c:bubble3D val="0"/>
            <c:explosion val="12"/>
          </c:dPt>
          <c:dPt>
            <c:idx val="1"/>
            <c:bubble3D val="0"/>
            <c:spPr>
              <a:solidFill>
                <a:srgbClr val="376092"/>
              </a:solidFill>
              <a:effectLst/>
            </c:spPr>
          </c:dPt>
          <c:dLbls>
            <c:dLbl>
              <c:idx val="0"/>
              <c:layout>
                <c:manualLayout>
                  <c:x val="0.20824162551133024"/>
                  <c:y val="-0.25899571098836127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tx2">
                            <a:lumMod val="50000"/>
                          </a:schemeClr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 sz="900" b="1">
                        <a:solidFill>
                          <a:schemeClr val="tx2">
                            <a:lumMod val="50000"/>
                          </a:schemeClr>
                        </a:solidFill>
                        <a:latin typeface="Arial" pitchFamily="34" charset="0"/>
                        <a:cs typeface="Arial" pitchFamily="34" charset="0"/>
                      </a:rPr>
                      <a:t>76,3%</a:t>
                    </a:r>
                    <a:endParaRPr lang="en-US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1626714165287583"/>
                  <c:y val="9.6954713162848483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2</a:t>
                    </a:r>
                    <a:r>
                      <a:rPr lang="hr-HR"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3,7</a:t>
                    </a:r>
                    <a:r>
                      <a:rPr lang="en-US"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'Grafikon 1'!$A$10:$A$11</c:f>
              <c:strCache>
                <c:ptCount val="2"/>
                <c:pt idx="0">
                  <c:v>UA Osijek</c:v>
                </c:pt>
                <c:pt idx="1">
                  <c:v>OBŽ (ostali gradovi i općine)</c:v>
                </c:pt>
              </c:strCache>
            </c:strRef>
          </c:cat>
          <c:val>
            <c:numRef>
              <c:f>'Grafikon 1'!$B$10:$B$11</c:f>
              <c:numCache>
                <c:formatCode>#,##0.0</c:formatCode>
                <c:ptCount val="2"/>
                <c:pt idx="0" formatCode="0.0">
                  <c:v>76.255069023041443</c:v>
                </c:pt>
                <c:pt idx="1">
                  <c:v>23.744930976958557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ln>
          <a:noFill/>
        </a:ln>
      </c:spPr>
    </c:plotArea>
    <c:legend>
      <c:legendPos val="b"/>
      <c:layout/>
      <c:overlay val="0"/>
      <c:txPr>
        <a:bodyPr/>
        <a:lstStyle/>
        <a:p>
          <a:pPr rtl="0">
            <a:defRPr sz="900" b="1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r>
              <a:rPr lang="hr-HR" sz="9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Udio</a:t>
            </a:r>
            <a:r>
              <a:rPr lang="hr-HR" sz="900" baseline="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rPr>
              <a:t> neto dobiti UA Osijek u neto dobiti Osječko-baranjske županije</a:t>
            </a:r>
            <a:endParaRPr lang="hr-HR" sz="900">
              <a:solidFill>
                <a:schemeClr val="tx2">
                  <a:lumMod val="75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17887309156777939"/>
          <c:y val="4.1966426858513192E-2"/>
        </c:manualLayout>
      </c:layout>
      <c:overlay val="0"/>
    </c:title>
    <c:autoTitleDeleted val="0"/>
    <c:view3D>
      <c:rotX val="30"/>
      <c:rotY val="13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712761889985427"/>
          <c:w val="1"/>
          <c:h val="0.88565466946389482"/>
        </c:manualLayout>
      </c:layout>
      <c:pie3DChart>
        <c:varyColors val="1"/>
        <c:ser>
          <c:idx val="1"/>
          <c:order val="0"/>
          <c:tx>
            <c:strRef>
              <c:f>'Grafikon 1'!$C$10:$C$11</c:f>
              <c:strCache>
                <c:ptCount val="1"/>
                <c:pt idx="0">
                  <c:v>60,5 39,5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dPt>
            <c:idx val="1"/>
            <c:bubble3D val="0"/>
            <c:explosion val="1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25815051227107988"/>
                  <c:y val="-0.2473941266506656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hr-HR"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60,5%</a:t>
                    </a:r>
                    <a:endParaRPr lang="en-US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20180702204683934"/>
                  <c:y val="9.599884535817955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1">
                          <a:lumMod val="50000"/>
                        </a:schemeClr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'Grafikon 1'!$A$10:$A$11</c:f>
              <c:strCache>
                <c:ptCount val="2"/>
                <c:pt idx="0">
                  <c:v>UA Osijek</c:v>
                </c:pt>
                <c:pt idx="1">
                  <c:v>OBŽ (ostali gradovi i općine)</c:v>
                </c:pt>
              </c:strCache>
            </c:strRef>
          </c:cat>
          <c:val>
            <c:numRef>
              <c:f>'Grafikon 1'!$C$10:$C$11</c:f>
              <c:numCache>
                <c:formatCode>#,##0.0</c:formatCode>
                <c:ptCount val="2"/>
                <c:pt idx="0" formatCode="0.0">
                  <c:v>60.46108552729136</c:v>
                </c:pt>
                <c:pt idx="1">
                  <c:v>39.53891447270864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sq">
      <a:solidFill>
        <a:schemeClr val="accent1">
          <a:lumMod val="75000"/>
          <a:alpha val="97000"/>
        </a:schemeClr>
      </a:solidFill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30"/>
      <c:rAngAx val="1"/>
    </c:view3D>
    <c:floor>
      <c:thickness val="0"/>
    </c:floor>
    <c:sideWall>
      <c:thickness val="0"/>
      <c:spPr>
        <a:ln>
          <a:solidFill>
            <a:schemeClr val="bg1">
              <a:lumMod val="85000"/>
            </a:schemeClr>
          </a:solidFill>
        </a:ln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6.9662893700787404E-2"/>
          <c:y val="5.0925925925925923E-2"/>
          <c:w val="0.93033710629921262"/>
          <c:h val="0.86634998857911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2'!$B$5</c:f>
              <c:strCache>
                <c:ptCount val="1"/>
                <c:pt idx="0">
                  <c:v>Produktivnost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30527C"/>
              </a:solidFill>
            </c:spPr>
          </c:dPt>
          <c:dPt>
            <c:idx val="2"/>
            <c:invertIfNegative val="0"/>
            <c:bubble3D val="0"/>
            <c:spPr>
              <a:solidFill>
                <a:srgbClr val="3D6AA1"/>
              </a:solidFill>
            </c:spPr>
          </c:dPt>
          <c:dPt>
            <c:idx val="3"/>
            <c:invertIfNegative val="0"/>
            <c:bubble3D val="0"/>
            <c:spPr>
              <a:solidFill>
                <a:srgbClr val="0F61BB"/>
              </a:solidFill>
            </c:spPr>
          </c:dPt>
          <c:dPt>
            <c:idx val="4"/>
            <c:invertIfNegative val="0"/>
            <c:bubble3D val="0"/>
            <c:spPr>
              <a:solidFill>
                <a:srgbClr val="4F84C5"/>
              </a:solidFill>
            </c:spPr>
          </c:dPt>
          <c:dPt>
            <c:idx val="5"/>
            <c:invertIfNegative val="0"/>
            <c:bubble3D val="0"/>
            <c:spPr>
              <a:solidFill>
                <a:srgbClr val="3DA1DF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cat>
            <c:strRef>
              <c:f>'Grafikon 2'!$A$6:$A$15</c:f>
              <c:strCache>
                <c:ptCount val="10"/>
                <c:pt idx="0">
                  <c:v>Čepin</c:v>
                </c:pt>
                <c:pt idx="1">
                  <c:v>Šodolovci</c:v>
                </c:pt>
                <c:pt idx="2">
                  <c:v>Koška</c:v>
                </c:pt>
                <c:pt idx="3">
                  <c:v>Belišće</c:v>
                </c:pt>
                <c:pt idx="4">
                  <c:v>Punitovci</c:v>
                </c:pt>
                <c:pt idx="5">
                  <c:v>Vuka</c:v>
                </c:pt>
                <c:pt idx="6">
                  <c:v>Darda</c:v>
                </c:pt>
                <c:pt idx="7">
                  <c:v>Tordinci</c:v>
                </c:pt>
                <c:pt idx="8">
                  <c:v>Osijek</c:v>
                </c:pt>
                <c:pt idx="9">
                  <c:v>Kneževi Vinogradi</c:v>
                </c:pt>
              </c:strCache>
            </c:strRef>
          </c:cat>
          <c:val>
            <c:numRef>
              <c:f>'Grafikon 2'!$B$6:$B$15</c:f>
              <c:numCache>
                <c:formatCode>#,##0</c:formatCode>
                <c:ptCount val="10"/>
                <c:pt idx="0">
                  <c:v>1143.9785360000001</c:v>
                </c:pt>
                <c:pt idx="1">
                  <c:v>1123.4893214285714</c:v>
                </c:pt>
                <c:pt idx="2">
                  <c:v>941.80641860465107</c:v>
                </c:pt>
                <c:pt idx="3">
                  <c:v>896.29379571499749</c:v>
                </c:pt>
                <c:pt idx="4">
                  <c:v>863.28789393939394</c:v>
                </c:pt>
                <c:pt idx="5">
                  <c:v>768.26296875000003</c:v>
                </c:pt>
                <c:pt idx="6">
                  <c:v>709.75271151412903</c:v>
                </c:pt>
                <c:pt idx="7">
                  <c:v>676.34555172413798</c:v>
                </c:pt>
                <c:pt idx="8">
                  <c:v>675.8109716462875</c:v>
                </c:pt>
                <c:pt idx="9">
                  <c:v>644.03065885416663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95457024"/>
        <c:axId val="165850496"/>
        <c:axId val="0"/>
      </c:bar3DChart>
      <c:catAx>
        <c:axId val="195457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anchor="ctr" anchorCtr="0"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5850496"/>
        <c:crosses val="autoZero"/>
        <c:auto val="1"/>
        <c:lblAlgn val="ctr"/>
        <c:lblOffset val="100"/>
        <c:noMultiLvlLbl val="0"/>
      </c:catAx>
      <c:valAx>
        <c:axId val="165850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5457024"/>
        <c:crosses val="autoZero"/>
        <c:crossBetween val="between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">
      <a:fgClr>
        <a:schemeClr val="bg1">
          <a:lumMod val="95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660715813391642E-2"/>
          <c:y val="5.2981529482727704E-2"/>
          <c:w val="0.88766108387853526"/>
          <c:h val="0.8494276258945893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3'!$B$6</c:f>
              <c:strCache>
                <c:ptCount val="1"/>
                <c:pt idx="0">
                  <c:v>Prosječna mjesečna neto plaća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rgbClr val="4D8AD3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accent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'Grafikon 3'!$A$7:$A$14</c:f>
              <c:strCache>
                <c:ptCount val="8"/>
                <c:pt idx="0">
                  <c:v>Osijek</c:v>
                </c:pt>
                <c:pt idx="1">
                  <c:v>Bizovac</c:v>
                </c:pt>
                <c:pt idx="2">
                  <c:v>Valpovo</c:v>
                </c:pt>
                <c:pt idx="3">
                  <c:v>Belišće</c:v>
                </c:pt>
                <c:pt idx="4">
                  <c:v>Kneževi Vinogradi</c:v>
                </c:pt>
                <c:pt idx="5">
                  <c:v>UA Osijek</c:v>
                </c:pt>
                <c:pt idx="6">
                  <c:v>OBŽ</c:v>
                </c:pt>
                <c:pt idx="7">
                  <c:v>RH</c:v>
                </c:pt>
              </c:strCache>
            </c:strRef>
          </c:cat>
          <c:val>
            <c:numRef>
              <c:f>'Grafikon 3'!$B$7:$B$14</c:f>
              <c:numCache>
                <c:formatCode>#,##0</c:formatCode>
                <c:ptCount val="8"/>
                <c:pt idx="0">
                  <c:v>4890.8379002008387</c:v>
                </c:pt>
                <c:pt idx="1">
                  <c:v>4908.7460567823346</c:v>
                </c:pt>
                <c:pt idx="2">
                  <c:v>4992.0569674965418</c:v>
                </c:pt>
                <c:pt idx="3">
                  <c:v>5554.3573741903338</c:v>
                </c:pt>
                <c:pt idx="4">
                  <c:v>5651.9522569444443</c:v>
                </c:pt>
                <c:pt idx="5">
                  <c:v>4853.7384638301037</c:v>
                </c:pt>
                <c:pt idx="6">
                  <c:v>4817.4990378472712</c:v>
                </c:pt>
                <c:pt idx="7">
                  <c:v>5814.7630443353237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5459072"/>
        <c:axId val="165852800"/>
        <c:axId val="0"/>
      </c:bar3DChart>
      <c:catAx>
        <c:axId val="19545907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</a:defRPr>
            </a:pPr>
            <a:endParaRPr lang="en-US"/>
          </a:p>
        </c:txPr>
        <c:crossAx val="165852800"/>
        <c:crosses val="autoZero"/>
        <c:auto val="1"/>
        <c:lblAlgn val="ctr"/>
        <c:lblOffset val="100"/>
        <c:noMultiLvlLbl val="0"/>
      </c:catAx>
      <c:valAx>
        <c:axId val="165852800"/>
        <c:scaling>
          <c:orientation val="minMax"/>
          <c:min val="400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</a:defRPr>
            </a:pPr>
            <a:endParaRPr lang="en-US"/>
          </a:p>
        </c:txPr>
        <c:crossAx val="195459072"/>
        <c:crosses val="autoZero"/>
        <c:crossBetween val="between"/>
        <c:majorUnit val="250"/>
      </c:valAx>
      <c:spPr>
        <a:pattFill prst="pct5">
          <a:fgClr>
            <a:schemeClr val="bg1">
              <a:lumMod val="75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">
      <a:fgClr>
        <a:schemeClr val="bg1">
          <a:lumMod val="75000"/>
        </a:schemeClr>
      </a:fgClr>
      <a:bgClr>
        <a:schemeClr val="bg1"/>
      </a:bgClr>
    </a:pattFill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76200</xdr:rowOff>
    </xdr:from>
    <xdr:ext cx="1184915" cy="288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1184915" cy="288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76200</xdr:rowOff>
    </xdr:from>
    <xdr:ext cx="1184915" cy="288000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1184915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47625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38125"/>
          <a:ext cx="1184915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104775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04775"/>
          <a:ext cx="1184915" cy="288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85725</xdr:rowOff>
    </xdr:from>
    <xdr:ext cx="1184915" cy="288000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184915" cy="288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240030</xdr:colOff>
      <xdr:row>3</xdr:row>
      <xdr:rowOff>127635</xdr:rowOff>
    </xdr:from>
    <xdr:to>
      <xdr:col>19</xdr:col>
      <xdr:colOff>280034</xdr:colOff>
      <xdr:row>17</xdr:row>
      <xdr:rowOff>152400</xdr:rowOff>
    </xdr:to>
    <xdr:grpSp>
      <xdr:nvGrpSpPr>
        <xdr:cNvPr id="9" name="Grupa 8"/>
        <xdr:cNvGrpSpPr/>
      </xdr:nvGrpSpPr>
      <xdr:grpSpPr>
        <a:xfrm>
          <a:off x="3697605" y="661035"/>
          <a:ext cx="9793604" cy="2806065"/>
          <a:chOff x="21686521" y="16253460"/>
          <a:chExt cx="6966585" cy="2148840"/>
        </a:xfrm>
        <a:effectLst>
          <a:glow rad="63500">
            <a:schemeClr val="bg1">
              <a:lumMod val="75000"/>
              <a:alpha val="40000"/>
            </a:schemeClr>
          </a:glow>
        </a:effectLst>
      </xdr:grpSpPr>
      <xdr:graphicFrame macro="">
        <xdr:nvGraphicFramePr>
          <xdr:cNvPr id="10" name="Grafikon 9" title="Udio UKUPNIH prihoda UAS u ukupnim prihodima SDŽ"/>
          <xdr:cNvGraphicFramePr>
            <a:graphicFrameLocks/>
          </xdr:cNvGraphicFramePr>
        </xdr:nvGraphicFramePr>
        <xdr:xfrm>
          <a:off x="21686521" y="16261359"/>
          <a:ext cx="3548318" cy="21409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2" name="Grafikon 11" title="Udio UKUPNIH prihoda UAS u ukupnim prihodima SDŽ"/>
          <xdr:cNvGraphicFramePr>
            <a:graphicFrameLocks/>
          </xdr:cNvGraphicFramePr>
        </xdr:nvGraphicFramePr>
        <xdr:xfrm>
          <a:off x="25224858" y="16253460"/>
          <a:ext cx="3428248" cy="21488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oneCellAnchor>
    <xdr:from>
      <xdr:col>0</xdr:col>
      <xdr:colOff>66675</xdr:colOff>
      <xdr:row>0</xdr:row>
      <xdr:rowOff>47625</xdr:rowOff>
    </xdr:from>
    <xdr:ext cx="1184915" cy="288000"/>
    <xdr:pic>
      <xdr:nvPicPr>
        <xdr:cNvPr id="11" name="image1.png" descr="image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47625"/>
          <a:ext cx="1184915" cy="288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109537</xdr:rowOff>
    </xdr:from>
    <xdr:to>
      <xdr:col>16</xdr:col>
      <xdr:colOff>466725</xdr:colOff>
      <xdr:row>20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47625</xdr:colOff>
      <xdr:row>0</xdr:row>
      <xdr:rowOff>85725</xdr:rowOff>
    </xdr:from>
    <xdr:ext cx="1184915" cy="288000"/>
    <xdr:pic>
      <xdr:nvPicPr>
        <xdr:cNvPr id="10" name="image1.png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85725"/>
          <a:ext cx="1184915" cy="288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352424</xdr:colOff>
      <xdr:row>3</xdr:row>
      <xdr:rowOff>61912</xdr:rowOff>
    </xdr:from>
    <xdr:to>
      <xdr:col>15</xdr:col>
      <xdr:colOff>502920</xdr:colOff>
      <xdr:row>17</xdr:row>
      <xdr:rowOff>138112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133350</xdr:colOff>
      <xdr:row>0</xdr:row>
      <xdr:rowOff>95250</xdr:rowOff>
    </xdr:from>
    <xdr:ext cx="1184915" cy="288000"/>
    <xdr:pic>
      <xdr:nvPicPr>
        <xdr:cNvPr id="10" name="image1.png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95250"/>
          <a:ext cx="1184915" cy="288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topLeftCell="A16" workbookViewId="0">
      <selection activeCell="A26" sqref="A26:XFD26"/>
    </sheetView>
  </sheetViews>
  <sheetFormatPr defaultRowHeight="15" x14ac:dyDescent="0.25"/>
  <cols>
    <col min="1" max="1" width="4.85546875" customWidth="1"/>
    <col min="2" max="2" width="17.7109375" customWidth="1"/>
    <col min="3" max="3" width="10.7109375" customWidth="1"/>
    <col min="4" max="4" width="9.85546875" customWidth="1"/>
    <col min="5" max="6" width="10.7109375" customWidth="1"/>
    <col min="7" max="7" width="9.42578125" customWidth="1"/>
  </cols>
  <sheetData>
    <row r="3" spans="1:8" x14ac:dyDescent="0.25">
      <c r="A3" s="15" t="s">
        <v>116</v>
      </c>
    </row>
    <row r="4" spans="1:8" x14ac:dyDescent="0.25">
      <c r="A4" s="95"/>
      <c r="B4" s="95"/>
      <c r="C4" s="95"/>
      <c r="D4" s="95"/>
      <c r="E4" s="95"/>
      <c r="F4" s="129" t="s">
        <v>117</v>
      </c>
      <c r="G4" s="130"/>
      <c r="H4" s="130"/>
    </row>
    <row r="5" spans="1:8" ht="22.5" x14ac:dyDescent="0.25">
      <c r="A5" s="64" t="s">
        <v>73</v>
      </c>
      <c r="B5" s="64" t="s">
        <v>0</v>
      </c>
      <c r="C5" s="64" t="s">
        <v>1</v>
      </c>
      <c r="D5" s="64" t="s">
        <v>16</v>
      </c>
      <c r="E5" s="64" t="s">
        <v>76</v>
      </c>
      <c r="F5" s="64" t="s">
        <v>3</v>
      </c>
      <c r="G5" s="64" t="s">
        <v>4</v>
      </c>
      <c r="H5" s="64" t="s">
        <v>10</v>
      </c>
    </row>
    <row r="6" spans="1:8" x14ac:dyDescent="0.25">
      <c r="A6" s="113" t="s">
        <v>31</v>
      </c>
      <c r="B6" s="96" t="s">
        <v>77</v>
      </c>
      <c r="C6" s="97">
        <v>128</v>
      </c>
      <c r="D6" s="98">
        <v>2007</v>
      </c>
      <c r="E6" s="99">
        <v>1798862</v>
      </c>
      <c r="F6" s="99">
        <v>64801</v>
      </c>
      <c r="G6" s="99">
        <v>2172</v>
      </c>
      <c r="H6" s="99">
        <v>62629</v>
      </c>
    </row>
    <row r="7" spans="1:8" x14ac:dyDescent="0.25">
      <c r="A7" s="113" t="s">
        <v>32</v>
      </c>
      <c r="B7" s="96" t="s">
        <v>78</v>
      </c>
      <c r="C7" s="99">
        <v>3249</v>
      </c>
      <c r="D7" s="98">
        <v>22572</v>
      </c>
      <c r="E7" s="99">
        <v>15254405</v>
      </c>
      <c r="F7" s="99">
        <v>675270</v>
      </c>
      <c r="G7" s="99">
        <v>493367</v>
      </c>
      <c r="H7" s="99">
        <v>181903</v>
      </c>
    </row>
    <row r="8" spans="1:8" x14ac:dyDescent="0.25">
      <c r="A8" s="113" t="s">
        <v>33</v>
      </c>
      <c r="B8" s="96" t="s">
        <v>79</v>
      </c>
      <c r="C8" s="97">
        <v>162</v>
      </c>
      <c r="D8" s="100">
        <v>964</v>
      </c>
      <c r="E8" s="99">
        <v>483640</v>
      </c>
      <c r="F8" s="99">
        <v>31142</v>
      </c>
      <c r="G8" s="99">
        <v>4815</v>
      </c>
      <c r="H8" s="99">
        <v>26328</v>
      </c>
    </row>
    <row r="9" spans="1:8" x14ac:dyDescent="0.25">
      <c r="A9" s="114" t="s">
        <v>34</v>
      </c>
      <c r="B9" s="101" t="s">
        <v>80</v>
      </c>
      <c r="C9" s="102">
        <v>71</v>
      </c>
      <c r="D9" s="103">
        <v>351</v>
      </c>
      <c r="E9" s="104">
        <v>166371</v>
      </c>
      <c r="F9" s="104">
        <v>7097</v>
      </c>
      <c r="G9" s="104">
        <v>2479</v>
      </c>
      <c r="H9" s="104">
        <v>4618</v>
      </c>
    </row>
    <row r="10" spans="1:8" x14ac:dyDescent="0.25">
      <c r="A10" s="114" t="s">
        <v>35</v>
      </c>
      <c r="B10" s="101" t="s">
        <v>81</v>
      </c>
      <c r="C10" s="102">
        <v>117</v>
      </c>
      <c r="D10" s="103">
        <v>348</v>
      </c>
      <c r="E10" s="104">
        <v>207165</v>
      </c>
      <c r="F10" s="104">
        <v>11227</v>
      </c>
      <c r="G10" s="104">
        <v>3126</v>
      </c>
      <c r="H10" s="104">
        <v>8101</v>
      </c>
    </row>
    <row r="11" spans="1:8" x14ac:dyDescent="0.25">
      <c r="A11" s="114" t="s">
        <v>82</v>
      </c>
      <c r="B11" s="101" t="s">
        <v>83</v>
      </c>
      <c r="C11" s="102">
        <v>57</v>
      </c>
      <c r="D11" s="103">
        <v>317</v>
      </c>
      <c r="E11" s="104">
        <v>143099</v>
      </c>
      <c r="F11" s="104">
        <v>6507</v>
      </c>
      <c r="G11" s="104">
        <v>6673</v>
      </c>
      <c r="H11" s="105">
        <v>-166</v>
      </c>
    </row>
    <row r="12" spans="1:8" x14ac:dyDescent="0.25">
      <c r="A12" s="114" t="s">
        <v>84</v>
      </c>
      <c r="B12" s="101" t="s">
        <v>85</v>
      </c>
      <c r="C12" s="102">
        <v>33</v>
      </c>
      <c r="D12" s="103">
        <v>73</v>
      </c>
      <c r="E12" s="104">
        <v>28220</v>
      </c>
      <c r="F12" s="102">
        <v>975</v>
      </c>
      <c r="G12" s="104">
        <v>1027</v>
      </c>
      <c r="H12" s="105">
        <v>-52</v>
      </c>
    </row>
    <row r="13" spans="1:8" x14ac:dyDescent="0.25">
      <c r="A13" s="115" t="s">
        <v>86</v>
      </c>
      <c r="B13" s="106" t="s">
        <v>87</v>
      </c>
      <c r="C13" s="107">
        <v>156</v>
      </c>
      <c r="D13" s="108">
        <v>750</v>
      </c>
      <c r="E13" s="109">
        <v>857984</v>
      </c>
      <c r="F13" s="109">
        <v>33815</v>
      </c>
      <c r="G13" s="109">
        <v>25423</v>
      </c>
      <c r="H13" s="109">
        <v>8392</v>
      </c>
    </row>
    <row r="14" spans="1:8" x14ac:dyDescent="0.25">
      <c r="A14" s="115" t="s">
        <v>88</v>
      </c>
      <c r="B14" s="106" t="s">
        <v>89</v>
      </c>
      <c r="C14" s="107">
        <v>93</v>
      </c>
      <c r="D14" s="110">
        <v>2371</v>
      </c>
      <c r="E14" s="109">
        <v>1682824</v>
      </c>
      <c r="F14" s="109">
        <v>73425</v>
      </c>
      <c r="G14" s="109">
        <v>83099</v>
      </c>
      <c r="H14" s="111">
        <v>-9673</v>
      </c>
    </row>
    <row r="15" spans="1:8" x14ac:dyDescent="0.25">
      <c r="A15" s="115" t="s">
        <v>90</v>
      </c>
      <c r="B15" s="106" t="s">
        <v>91</v>
      </c>
      <c r="C15" s="107">
        <v>68</v>
      </c>
      <c r="D15" s="108">
        <v>310</v>
      </c>
      <c r="E15" s="109">
        <v>126212</v>
      </c>
      <c r="F15" s="109">
        <v>5758</v>
      </c>
      <c r="G15" s="109">
        <v>1183</v>
      </c>
      <c r="H15" s="109">
        <v>4575</v>
      </c>
    </row>
    <row r="16" spans="1:8" x14ac:dyDescent="0.25">
      <c r="A16" s="115" t="s">
        <v>92</v>
      </c>
      <c r="B16" s="106" t="s">
        <v>93</v>
      </c>
      <c r="C16" s="107">
        <v>32</v>
      </c>
      <c r="D16" s="108">
        <v>208</v>
      </c>
      <c r="E16" s="109">
        <v>56893</v>
      </c>
      <c r="F16" s="109">
        <v>2415</v>
      </c>
      <c r="G16" s="107">
        <v>568</v>
      </c>
      <c r="H16" s="109">
        <v>1847</v>
      </c>
    </row>
    <row r="17" spans="1:8" ht="24" x14ac:dyDescent="0.25">
      <c r="A17" s="115" t="s">
        <v>94</v>
      </c>
      <c r="B17" s="106" t="s">
        <v>95</v>
      </c>
      <c r="C17" s="107">
        <v>68</v>
      </c>
      <c r="D17" s="108">
        <v>384</v>
      </c>
      <c r="E17" s="109">
        <v>247308</v>
      </c>
      <c r="F17" s="109">
        <v>10368</v>
      </c>
      <c r="G17" s="107">
        <v>944</v>
      </c>
      <c r="H17" s="109">
        <v>9425</v>
      </c>
    </row>
    <row r="18" spans="1:8" x14ac:dyDescent="0.25">
      <c r="A18" s="115" t="s">
        <v>96</v>
      </c>
      <c r="B18" s="106" t="s">
        <v>97</v>
      </c>
      <c r="C18" s="107">
        <v>33</v>
      </c>
      <c r="D18" s="108">
        <v>172</v>
      </c>
      <c r="E18" s="109">
        <v>161991</v>
      </c>
      <c r="F18" s="109">
        <v>9608</v>
      </c>
      <c r="G18" s="107">
        <v>448</v>
      </c>
      <c r="H18" s="109">
        <v>9160</v>
      </c>
    </row>
    <row r="19" spans="1:8" x14ac:dyDescent="0.25">
      <c r="A19" s="115" t="s">
        <v>98</v>
      </c>
      <c r="B19" s="106" t="s">
        <v>99</v>
      </c>
      <c r="C19" s="107">
        <v>43</v>
      </c>
      <c r="D19" s="108">
        <v>160</v>
      </c>
      <c r="E19" s="109">
        <v>85719</v>
      </c>
      <c r="F19" s="109">
        <v>4202</v>
      </c>
      <c r="G19" s="107">
        <v>466</v>
      </c>
      <c r="H19" s="109">
        <v>3736</v>
      </c>
    </row>
    <row r="20" spans="1:8" x14ac:dyDescent="0.25">
      <c r="A20" s="115" t="s">
        <v>100</v>
      </c>
      <c r="B20" s="106" t="s">
        <v>101</v>
      </c>
      <c r="C20" s="107">
        <v>11</v>
      </c>
      <c r="D20" s="108">
        <v>66</v>
      </c>
      <c r="E20" s="109">
        <v>56977</v>
      </c>
      <c r="F20" s="109">
        <v>2629</v>
      </c>
      <c r="G20" s="107">
        <v>161</v>
      </c>
      <c r="H20" s="109">
        <v>2468</v>
      </c>
    </row>
    <row r="21" spans="1:8" x14ac:dyDescent="0.25">
      <c r="A21" s="115" t="s">
        <v>102</v>
      </c>
      <c r="B21" s="106" t="s">
        <v>103</v>
      </c>
      <c r="C21" s="107">
        <v>12</v>
      </c>
      <c r="D21" s="108">
        <v>28</v>
      </c>
      <c r="E21" s="109">
        <v>31458</v>
      </c>
      <c r="F21" s="109">
        <v>1680</v>
      </c>
      <c r="G21" s="107">
        <v>55</v>
      </c>
      <c r="H21" s="109">
        <v>1625</v>
      </c>
    </row>
    <row r="22" spans="1:8" x14ac:dyDescent="0.25">
      <c r="A22" s="115" t="s">
        <v>104</v>
      </c>
      <c r="B22" s="106" t="s">
        <v>105</v>
      </c>
      <c r="C22" s="107">
        <v>24</v>
      </c>
      <c r="D22" s="108">
        <v>116</v>
      </c>
      <c r="E22" s="109">
        <v>78456</v>
      </c>
      <c r="F22" s="109">
        <v>5471</v>
      </c>
      <c r="G22" s="109">
        <v>4915</v>
      </c>
      <c r="H22" s="107">
        <v>556</v>
      </c>
    </row>
    <row r="23" spans="1:8" x14ac:dyDescent="0.25">
      <c r="A23" s="115" t="s">
        <v>106</v>
      </c>
      <c r="B23" s="106" t="s">
        <v>107</v>
      </c>
      <c r="C23" s="107">
        <v>18</v>
      </c>
      <c r="D23" s="108">
        <v>68</v>
      </c>
      <c r="E23" s="109">
        <v>22664</v>
      </c>
      <c r="F23" s="109">
        <v>1478</v>
      </c>
      <c r="G23" s="107">
        <v>737</v>
      </c>
      <c r="H23" s="107">
        <v>741</v>
      </c>
    </row>
    <row r="24" spans="1:8" x14ac:dyDescent="0.25">
      <c r="A24" s="115" t="s">
        <v>108</v>
      </c>
      <c r="B24" s="106" t="s">
        <v>109</v>
      </c>
      <c r="C24" s="107">
        <v>16</v>
      </c>
      <c r="D24" s="108">
        <v>64</v>
      </c>
      <c r="E24" s="109">
        <v>49169</v>
      </c>
      <c r="F24" s="109">
        <v>4223</v>
      </c>
      <c r="G24" s="107">
        <v>913</v>
      </c>
      <c r="H24" s="109">
        <v>3310</v>
      </c>
    </row>
    <row r="25" spans="1:8" x14ac:dyDescent="0.25">
      <c r="A25" s="121" t="s">
        <v>110</v>
      </c>
      <c r="B25" s="121"/>
      <c r="C25" s="112">
        <v>4391</v>
      </c>
      <c r="D25" s="112">
        <v>31329</v>
      </c>
      <c r="E25" s="112">
        <v>21539416</v>
      </c>
      <c r="F25" s="112">
        <v>952094</v>
      </c>
      <c r="G25" s="112">
        <v>632571</v>
      </c>
      <c r="H25" s="112">
        <v>319522</v>
      </c>
    </row>
    <row r="26" spans="1:8" x14ac:dyDescent="0.25">
      <c r="A26" s="119" t="s">
        <v>64</v>
      </c>
      <c r="B26" s="120"/>
      <c r="C26" s="120"/>
      <c r="D26" s="120"/>
      <c r="E26" s="120"/>
      <c r="F26" s="120"/>
      <c r="G26" s="120"/>
    </row>
  </sheetData>
  <mergeCells count="3">
    <mergeCell ref="A26:G26"/>
    <mergeCell ref="A25:B25"/>
    <mergeCell ref="F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workbookViewId="0">
      <selection activeCell="A4" sqref="A4:G4"/>
    </sheetView>
  </sheetViews>
  <sheetFormatPr defaultRowHeight="15" x14ac:dyDescent="0.25"/>
  <cols>
    <col min="1" max="1" width="54.140625" customWidth="1"/>
    <col min="2" max="3" width="10.7109375" customWidth="1"/>
    <col min="4" max="4" width="9.85546875" customWidth="1"/>
    <col min="5" max="6" width="10.7109375" customWidth="1"/>
    <col min="7" max="7" width="9.42578125" customWidth="1"/>
    <col min="8" max="8" width="13.140625" bestFit="1" customWidth="1"/>
  </cols>
  <sheetData>
    <row r="3" spans="1:8" x14ac:dyDescent="0.25">
      <c r="A3" s="15" t="s">
        <v>115</v>
      </c>
    </row>
    <row r="4" spans="1:8" x14ac:dyDescent="0.25">
      <c r="A4" s="131" t="s">
        <v>17</v>
      </c>
      <c r="B4" s="131"/>
      <c r="C4" s="131"/>
      <c r="D4" s="131"/>
      <c r="E4" s="131"/>
      <c r="F4" s="131"/>
      <c r="G4" s="131"/>
    </row>
    <row r="5" spans="1:8" x14ac:dyDescent="0.25">
      <c r="A5" s="122" t="s">
        <v>19</v>
      </c>
      <c r="B5" s="124" t="s">
        <v>36</v>
      </c>
      <c r="C5" s="124"/>
      <c r="D5" s="124"/>
      <c r="E5" s="124" t="s">
        <v>37</v>
      </c>
      <c r="F5" s="125"/>
      <c r="G5" s="125"/>
      <c r="H5" s="3"/>
    </row>
    <row r="6" spans="1:8" ht="15.75" customHeight="1" x14ac:dyDescent="0.25">
      <c r="A6" s="123"/>
      <c r="B6" s="49" t="s">
        <v>29</v>
      </c>
      <c r="C6" s="49" t="s">
        <v>58</v>
      </c>
      <c r="D6" s="50" t="s">
        <v>6</v>
      </c>
      <c r="E6" s="50" t="s">
        <v>29</v>
      </c>
      <c r="F6" s="50" t="s">
        <v>58</v>
      </c>
      <c r="G6" s="50" t="s">
        <v>6</v>
      </c>
      <c r="H6" s="3"/>
    </row>
    <row r="7" spans="1:8" x14ac:dyDescent="0.25">
      <c r="A7" s="74" t="s">
        <v>1</v>
      </c>
      <c r="B7" s="36">
        <v>4190</v>
      </c>
      <c r="C7" s="36">
        <v>4391</v>
      </c>
      <c r="D7" s="89">
        <v>104.79713603818617</v>
      </c>
      <c r="E7" s="84">
        <v>5551</v>
      </c>
      <c r="F7" s="36">
        <v>5787</v>
      </c>
      <c r="G7" s="75">
        <f>F7/E7*100</f>
        <v>104.25148621869933</v>
      </c>
      <c r="H7" s="3"/>
    </row>
    <row r="8" spans="1:8" x14ac:dyDescent="0.25">
      <c r="A8" s="44" t="s">
        <v>16</v>
      </c>
      <c r="B8" s="37">
        <v>28656</v>
      </c>
      <c r="C8" s="37">
        <v>31329</v>
      </c>
      <c r="D8" s="90">
        <v>109.3</v>
      </c>
      <c r="E8" s="85">
        <v>39524</v>
      </c>
      <c r="F8" s="37">
        <v>42786</v>
      </c>
      <c r="G8" s="76">
        <f t="shared" ref="G8:G19" si="0">F8/E8*100</f>
        <v>108.25321323752657</v>
      </c>
      <c r="H8" s="118"/>
    </row>
    <row r="9" spans="1:8" x14ac:dyDescent="0.25">
      <c r="A9" s="44" t="s">
        <v>2</v>
      </c>
      <c r="B9" s="37">
        <v>19645919.557</v>
      </c>
      <c r="C9" s="37">
        <v>21539416.145</v>
      </c>
      <c r="D9" s="90">
        <v>109.6</v>
      </c>
      <c r="E9" s="85">
        <v>26343010.555</v>
      </c>
      <c r="F9" s="37">
        <v>28143650.43</v>
      </c>
      <c r="G9" s="76">
        <f t="shared" si="0"/>
        <v>106.83536102011027</v>
      </c>
      <c r="H9" s="3"/>
    </row>
    <row r="10" spans="1:8" x14ac:dyDescent="0.25">
      <c r="A10" s="44" t="s">
        <v>11</v>
      </c>
      <c r="B10" s="37">
        <v>18860037.534000002</v>
      </c>
      <c r="C10" s="37">
        <v>21031499.048</v>
      </c>
      <c r="D10" s="90">
        <v>111.5</v>
      </c>
      <c r="E10" s="85">
        <v>24894041.820999999</v>
      </c>
      <c r="F10" s="37">
        <v>27358059.504999999</v>
      </c>
      <c r="G10" s="76">
        <f t="shared" si="0"/>
        <v>109.89802179058532</v>
      </c>
      <c r="H10" s="3"/>
    </row>
    <row r="11" spans="1:8" x14ac:dyDescent="0.25">
      <c r="A11" s="44" t="s">
        <v>20</v>
      </c>
      <c r="B11" s="37">
        <v>1419548.82</v>
      </c>
      <c r="C11" s="37">
        <v>1136518.2420000001</v>
      </c>
      <c r="D11" s="91">
        <v>80.099999999999994</v>
      </c>
      <c r="E11" s="85">
        <v>2203195.3250000002</v>
      </c>
      <c r="F11" s="37">
        <v>1586426.148</v>
      </c>
      <c r="G11" s="77">
        <f t="shared" si="0"/>
        <v>72.005696907513169</v>
      </c>
      <c r="H11" s="3"/>
    </row>
    <row r="12" spans="1:8" x14ac:dyDescent="0.25">
      <c r="A12" s="44" t="s">
        <v>21</v>
      </c>
      <c r="B12" s="37">
        <v>633666.79700000002</v>
      </c>
      <c r="C12" s="37">
        <v>628601.14500000002</v>
      </c>
      <c r="D12" s="91">
        <v>99.2</v>
      </c>
      <c r="E12" s="85">
        <v>754226.59100000001</v>
      </c>
      <c r="F12" s="37">
        <v>800835.223</v>
      </c>
      <c r="G12" s="77">
        <f t="shared" si="0"/>
        <v>106.17965907807671</v>
      </c>
      <c r="H12" s="3"/>
    </row>
    <row r="13" spans="1:8" x14ac:dyDescent="0.25">
      <c r="A13" s="44" t="s">
        <v>3</v>
      </c>
      <c r="B13" s="37">
        <v>1277637.358</v>
      </c>
      <c r="C13" s="37">
        <v>952093.77500000002</v>
      </c>
      <c r="D13" s="91">
        <v>74.5</v>
      </c>
      <c r="E13" s="85">
        <v>2006326.888</v>
      </c>
      <c r="F13" s="37">
        <v>1332682.7069999999</v>
      </c>
      <c r="G13" s="77">
        <f t="shared" si="0"/>
        <v>66.424006724471511</v>
      </c>
      <c r="H13" s="3"/>
    </row>
    <row r="14" spans="1:8" ht="15.75" thickBot="1" x14ac:dyDescent="0.3">
      <c r="A14" s="78" t="s">
        <v>4</v>
      </c>
      <c r="B14" s="38">
        <v>638787.84699999995</v>
      </c>
      <c r="C14" s="38">
        <v>632571.34900000005</v>
      </c>
      <c r="D14" s="92">
        <v>99</v>
      </c>
      <c r="E14" s="86">
        <v>759409.01699999999</v>
      </c>
      <c r="F14" s="38">
        <v>805125.745</v>
      </c>
      <c r="G14" s="79">
        <f t="shared" si="0"/>
        <v>106.02004018606483</v>
      </c>
      <c r="H14" s="3"/>
    </row>
    <row r="15" spans="1:8" ht="15.75" thickBot="1" x14ac:dyDescent="0.3">
      <c r="A15" s="80" t="s">
        <v>22</v>
      </c>
      <c r="B15" s="39">
        <v>638849.51100000006</v>
      </c>
      <c r="C15" s="39">
        <v>319522.42599999998</v>
      </c>
      <c r="D15" s="40">
        <v>50</v>
      </c>
      <c r="E15" s="39">
        <v>1246917.871</v>
      </c>
      <c r="F15" s="39">
        <v>527556.96200000006</v>
      </c>
      <c r="G15" s="81">
        <f t="shared" si="0"/>
        <v>42.308878096109993</v>
      </c>
      <c r="H15" s="3"/>
    </row>
    <row r="16" spans="1:8" x14ac:dyDescent="0.25">
      <c r="A16" s="51" t="s">
        <v>23</v>
      </c>
      <c r="B16" s="41">
        <v>4562932.6160000004</v>
      </c>
      <c r="C16" s="41">
        <v>4492145.1409999998</v>
      </c>
      <c r="D16" s="93">
        <v>98.4</v>
      </c>
      <c r="E16" s="87">
        <v>5602253.1519999998</v>
      </c>
      <c r="F16" s="41">
        <v>5555675.2790000001</v>
      </c>
      <c r="G16" s="82">
        <f t="shared" si="0"/>
        <v>99.168586785776156</v>
      </c>
      <c r="H16" s="3"/>
    </row>
    <row r="17" spans="1:8" x14ac:dyDescent="0.25">
      <c r="A17" s="44" t="s">
        <v>24</v>
      </c>
      <c r="B17" s="37">
        <v>2704684.2659999998</v>
      </c>
      <c r="C17" s="37">
        <v>2989295.4070000001</v>
      </c>
      <c r="D17" s="91">
        <v>110.5</v>
      </c>
      <c r="E17" s="85">
        <v>3336234.6690000002</v>
      </c>
      <c r="F17" s="37">
        <v>3648674.094</v>
      </c>
      <c r="G17" s="77">
        <f t="shared" si="0"/>
        <v>109.36503142009641</v>
      </c>
      <c r="H17" s="3"/>
    </row>
    <row r="18" spans="1:8" x14ac:dyDescent="0.25">
      <c r="A18" s="44" t="s">
        <v>12</v>
      </c>
      <c r="B18" s="37">
        <v>548222.97</v>
      </c>
      <c r="C18" s="37">
        <v>498721.77899999998</v>
      </c>
      <c r="D18" s="91">
        <v>91</v>
      </c>
      <c r="E18" s="85">
        <v>964605.49600000004</v>
      </c>
      <c r="F18" s="37">
        <v>852136.21499999997</v>
      </c>
      <c r="G18" s="77">
        <f t="shared" si="0"/>
        <v>88.340385632635872</v>
      </c>
      <c r="H18" s="3"/>
    </row>
    <row r="19" spans="1:8" x14ac:dyDescent="0.25">
      <c r="A19" s="65" t="s">
        <v>42</v>
      </c>
      <c r="B19" s="48">
        <v>4758.6187767541405</v>
      </c>
      <c r="C19" s="48">
        <v>4853.7384638301037</v>
      </c>
      <c r="D19" s="94">
        <v>101.99889277831254</v>
      </c>
      <c r="E19" s="88">
        <v>4673.9739525351688</v>
      </c>
      <c r="F19" s="48">
        <v>4817.4990378472712</v>
      </c>
      <c r="G19" s="83">
        <f t="shared" si="0"/>
        <v>103.07072925030431</v>
      </c>
      <c r="H19" s="3"/>
    </row>
    <row r="20" spans="1:8" x14ac:dyDescent="0.25">
      <c r="A20" s="119" t="s">
        <v>64</v>
      </c>
      <c r="B20" s="120"/>
      <c r="C20" s="120"/>
      <c r="D20" s="120"/>
      <c r="E20" s="120"/>
      <c r="F20" s="120"/>
      <c r="G20" s="120"/>
    </row>
    <row r="21" spans="1:8" x14ac:dyDescent="0.25">
      <c r="B21" s="16"/>
      <c r="D21" s="7"/>
    </row>
  </sheetData>
  <mergeCells count="5">
    <mergeCell ref="A5:A6"/>
    <mergeCell ref="B5:D5"/>
    <mergeCell ref="E5:G5"/>
    <mergeCell ref="A20:G20"/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5" sqref="A5:XFD5"/>
    </sheetView>
  </sheetViews>
  <sheetFormatPr defaultRowHeight="15" x14ac:dyDescent="0.25"/>
  <cols>
    <col min="1" max="1" width="37.42578125" customWidth="1"/>
    <col min="2" max="2" width="12.28515625" customWidth="1"/>
    <col min="3" max="3" width="11.28515625" customWidth="1"/>
    <col min="4" max="4" width="11.85546875" customWidth="1"/>
    <col min="5" max="5" width="11.7109375" customWidth="1"/>
    <col min="6" max="6" width="11.85546875" customWidth="1"/>
    <col min="7" max="7" width="12.140625" customWidth="1"/>
    <col min="8" max="8" width="12" customWidth="1"/>
    <col min="9" max="9" width="10" customWidth="1"/>
  </cols>
  <sheetData>
    <row r="1" spans="1:9" x14ac:dyDescent="0.25">
      <c r="F1" s="126"/>
      <c r="G1" s="127"/>
      <c r="H1" s="127"/>
      <c r="I1" s="127"/>
    </row>
    <row r="2" spans="1:9" x14ac:dyDescent="0.25">
      <c r="F2" s="5"/>
      <c r="G2" s="6"/>
      <c r="H2" s="6"/>
      <c r="I2" s="6"/>
    </row>
    <row r="3" spans="1:9" x14ac:dyDescent="0.25">
      <c r="F3" s="5"/>
      <c r="G3" s="6"/>
      <c r="H3" s="6"/>
      <c r="I3" s="6"/>
    </row>
    <row r="4" spans="1:9" x14ac:dyDescent="0.25">
      <c r="A4" s="14" t="s">
        <v>114</v>
      </c>
      <c r="B4" s="9"/>
      <c r="C4" s="13"/>
      <c r="F4" s="5"/>
      <c r="G4" s="6"/>
      <c r="H4" s="6"/>
      <c r="I4" s="6"/>
    </row>
    <row r="5" spans="1:9" s="132" customFormat="1" x14ac:dyDescent="0.25">
      <c r="A5" s="126" t="s">
        <v>17</v>
      </c>
      <c r="B5" s="126"/>
      <c r="C5" s="126"/>
      <c r="D5" s="126"/>
      <c r="E5" s="126"/>
      <c r="F5" s="126"/>
      <c r="G5" s="126"/>
      <c r="H5" s="126"/>
      <c r="I5" s="126"/>
    </row>
    <row r="6" spans="1:9" ht="28.5" customHeight="1" x14ac:dyDescent="0.25">
      <c r="A6" s="69" t="s">
        <v>25</v>
      </c>
      <c r="B6" s="69" t="s">
        <v>1</v>
      </c>
      <c r="C6" s="69" t="s">
        <v>16</v>
      </c>
      <c r="D6" s="69" t="s">
        <v>54</v>
      </c>
      <c r="E6" s="69" t="s">
        <v>2</v>
      </c>
      <c r="F6" s="69" t="s">
        <v>11</v>
      </c>
      <c r="G6" s="69" t="s">
        <v>3</v>
      </c>
      <c r="H6" s="69" t="s">
        <v>4</v>
      </c>
      <c r="I6" s="69" t="s">
        <v>10</v>
      </c>
    </row>
    <row r="7" spans="1:9" x14ac:dyDescent="0.25">
      <c r="A7" s="70" t="s">
        <v>37</v>
      </c>
      <c r="B7" s="71">
        <v>5787</v>
      </c>
      <c r="C7" s="71">
        <v>42786</v>
      </c>
      <c r="D7" s="71">
        <v>4817</v>
      </c>
      <c r="E7" s="71">
        <v>28143650</v>
      </c>
      <c r="F7" s="71">
        <v>27358060</v>
      </c>
      <c r="G7" s="71">
        <v>1332683</v>
      </c>
      <c r="H7" s="71">
        <v>805126</v>
      </c>
      <c r="I7" s="71">
        <v>527557</v>
      </c>
    </row>
    <row r="8" spans="1:9" x14ac:dyDescent="0.25">
      <c r="A8" s="72" t="s">
        <v>71</v>
      </c>
      <c r="B8" s="2">
        <v>4367</v>
      </c>
      <c r="C8" s="2">
        <v>31213</v>
      </c>
      <c r="D8" s="2">
        <v>4855</v>
      </c>
      <c r="E8" s="2">
        <v>21460960</v>
      </c>
      <c r="F8" s="2">
        <v>20954154</v>
      </c>
      <c r="G8" s="2">
        <v>946623</v>
      </c>
      <c r="H8" s="2">
        <v>627656</v>
      </c>
      <c r="I8" s="2">
        <v>318967</v>
      </c>
    </row>
    <row r="9" spans="1:9" x14ac:dyDescent="0.25">
      <c r="A9" s="73" t="s">
        <v>38</v>
      </c>
      <c r="B9" s="45">
        <v>3249</v>
      </c>
      <c r="C9" s="45">
        <v>22572</v>
      </c>
      <c r="D9" s="45">
        <v>4891</v>
      </c>
      <c r="E9" s="45">
        <v>15254405</v>
      </c>
      <c r="F9" s="45">
        <v>14957453</v>
      </c>
      <c r="G9" s="45">
        <v>675270</v>
      </c>
      <c r="H9" s="45">
        <v>493367</v>
      </c>
      <c r="I9" s="45">
        <v>181903</v>
      </c>
    </row>
    <row r="10" spans="1:9" x14ac:dyDescent="0.25">
      <c r="A10" s="119" t="s">
        <v>64</v>
      </c>
      <c r="B10" s="120"/>
      <c r="C10" s="120"/>
      <c r="D10" s="120"/>
      <c r="E10" s="120"/>
      <c r="F10" s="120"/>
      <c r="G10" s="120"/>
      <c r="H10" s="120"/>
      <c r="I10" s="120"/>
    </row>
  </sheetData>
  <mergeCells count="3">
    <mergeCell ref="F1:I1"/>
    <mergeCell ref="A10:I10"/>
    <mergeCell ref="A5:I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XFD4"/>
    </sheetView>
  </sheetViews>
  <sheetFormatPr defaultRowHeight="15" x14ac:dyDescent="0.25"/>
  <cols>
    <col min="1" max="1" width="6.28515625" customWidth="1"/>
    <col min="2" max="2" width="13.7109375" bestFit="1" customWidth="1"/>
    <col min="3" max="3" width="34.28515625" customWidth="1"/>
    <col min="4" max="4" width="7.140625" customWidth="1"/>
    <col min="5" max="7" width="10.7109375" customWidth="1"/>
  </cols>
  <sheetData>
    <row r="3" spans="1:7" x14ac:dyDescent="0.25">
      <c r="A3" s="11" t="s">
        <v>113</v>
      </c>
      <c r="B3" s="8"/>
      <c r="C3" s="12"/>
    </row>
    <row r="4" spans="1:7" s="132" customFormat="1" x14ac:dyDescent="0.25">
      <c r="E4" s="133" t="s">
        <v>18</v>
      </c>
      <c r="F4" s="133"/>
      <c r="G4" s="134"/>
    </row>
    <row r="5" spans="1:7" ht="24" x14ac:dyDescent="0.25">
      <c r="A5" s="66" t="s">
        <v>73</v>
      </c>
      <c r="B5" s="66" t="s">
        <v>13</v>
      </c>
      <c r="C5" s="66" t="s">
        <v>14</v>
      </c>
      <c r="D5" s="66" t="s">
        <v>15</v>
      </c>
      <c r="E5" s="66" t="s">
        <v>16</v>
      </c>
      <c r="F5" s="66" t="s">
        <v>2</v>
      </c>
      <c r="G5" s="66" t="s">
        <v>3</v>
      </c>
    </row>
    <row r="6" spans="1:7" ht="14.45" customHeight="1" x14ac:dyDescent="0.25">
      <c r="A6" s="43" t="s">
        <v>31</v>
      </c>
      <c r="B6" s="46" t="s">
        <v>55</v>
      </c>
      <c r="C6" s="42" t="s">
        <v>65</v>
      </c>
      <c r="D6" s="44" t="s">
        <v>50</v>
      </c>
      <c r="E6" s="37">
        <v>587</v>
      </c>
      <c r="F6" s="45">
        <v>1859688</v>
      </c>
      <c r="G6" s="45">
        <v>103623</v>
      </c>
    </row>
    <row r="7" spans="1:7" ht="15.75" customHeight="1" x14ac:dyDescent="0.25">
      <c r="A7" s="43" t="s">
        <v>32</v>
      </c>
      <c r="B7" s="43">
        <v>36864723043</v>
      </c>
      <c r="C7" s="42" t="s">
        <v>66</v>
      </c>
      <c r="D7" s="44" t="s">
        <v>50</v>
      </c>
      <c r="E7" s="37">
        <v>127</v>
      </c>
      <c r="F7" s="45">
        <v>306991</v>
      </c>
      <c r="G7" s="45">
        <v>91162</v>
      </c>
    </row>
    <row r="8" spans="1:7" x14ac:dyDescent="0.25">
      <c r="A8" s="43" t="s">
        <v>33</v>
      </c>
      <c r="B8" s="43">
        <v>35385249539</v>
      </c>
      <c r="C8" s="42" t="s">
        <v>67</v>
      </c>
      <c r="D8" s="44" t="s">
        <v>47</v>
      </c>
      <c r="E8" s="37">
        <v>1395</v>
      </c>
      <c r="F8" s="45">
        <v>1077813</v>
      </c>
      <c r="G8" s="45">
        <v>66645</v>
      </c>
    </row>
    <row r="9" spans="1:7" x14ac:dyDescent="0.25">
      <c r="A9" s="43" t="s">
        <v>34</v>
      </c>
      <c r="B9" s="46" t="s">
        <v>62</v>
      </c>
      <c r="C9" s="42" t="s">
        <v>68</v>
      </c>
      <c r="D9" s="44" t="s">
        <v>45</v>
      </c>
      <c r="E9" s="37">
        <v>384</v>
      </c>
      <c r="F9" s="45">
        <v>801017</v>
      </c>
      <c r="G9" s="45">
        <v>32750</v>
      </c>
    </row>
    <row r="10" spans="1:7" x14ac:dyDescent="0.25">
      <c r="A10" s="43" t="s">
        <v>35</v>
      </c>
      <c r="B10" s="43">
        <v>68189057981</v>
      </c>
      <c r="C10" s="42" t="s">
        <v>69</v>
      </c>
      <c r="D10" s="44" t="s">
        <v>50</v>
      </c>
      <c r="E10" s="37">
        <v>55</v>
      </c>
      <c r="F10" s="45">
        <v>225571</v>
      </c>
      <c r="G10" s="45">
        <v>22427</v>
      </c>
    </row>
    <row r="11" spans="1:7" x14ac:dyDescent="0.25">
      <c r="A11" s="128" t="s">
        <v>75</v>
      </c>
      <c r="B11" s="128"/>
      <c r="C11" s="128"/>
      <c r="D11" s="128"/>
      <c r="E11" s="47">
        <v>2548</v>
      </c>
      <c r="F11" s="47">
        <v>4271081</v>
      </c>
      <c r="G11" s="47">
        <v>316608</v>
      </c>
    </row>
    <row r="12" spans="1:7" x14ac:dyDescent="0.25">
      <c r="A12" s="67" t="s">
        <v>63</v>
      </c>
      <c r="B12" s="68"/>
      <c r="C12" s="68"/>
      <c r="D12" s="68"/>
      <c r="E12" s="67">
        <v>31329</v>
      </c>
      <c r="F12" s="67">
        <v>21539416</v>
      </c>
      <c r="G12" s="67">
        <v>952094</v>
      </c>
    </row>
    <row r="13" spans="1:7" x14ac:dyDescent="0.25">
      <c r="A13" s="119" t="s">
        <v>64</v>
      </c>
      <c r="B13" s="120"/>
      <c r="C13" s="120"/>
      <c r="D13" s="120"/>
      <c r="E13" s="120"/>
      <c r="F13" s="120"/>
      <c r="G13" s="4"/>
    </row>
  </sheetData>
  <mergeCells count="3">
    <mergeCell ref="A13:F13"/>
    <mergeCell ref="A11:D11"/>
    <mergeCell ref="E4:G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workbookViewId="0">
      <selection activeCell="A4" sqref="A4:XFD4"/>
    </sheetView>
  </sheetViews>
  <sheetFormatPr defaultRowHeight="15" x14ac:dyDescent="0.25"/>
  <cols>
    <col min="1" max="1" width="55.42578125" bestFit="1" customWidth="1"/>
    <col min="2" max="4" width="12.7109375" customWidth="1"/>
    <col min="5" max="5" width="9.7109375" customWidth="1"/>
  </cols>
  <sheetData>
    <row r="3" spans="1:7" x14ac:dyDescent="0.25">
      <c r="A3" s="11" t="s">
        <v>111</v>
      </c>
      <c r="B3" s="9"/>
      <c r="G3" s="10"/>
    </row>
    <row r="4" spans="1:7" s="132" customFormat="1" x14ac:dyDescent="0.25">
      <c r="A4" s="135"/>
      <c r="B4" s="136"/>
      <c r="D4" s="137" t="s">
        <v>17</v>
      </c>
      <c r="E4" s="138"/>
      <c r="G4" s="139"/>
    </row>
    <row r="5" spans="1:7" x14ac:dyDescent="0.25">
      <c r="A5" s="122" t="s">
        <v>19</v>
      </c>
      <c r="B5" s="124" t="s">
        <v>36</v>
      </c>
      <c r="C5" s="124"/>
      <c r="D5" s="125"/>
      <c r="E5" s="125"/>
    </row>
    <row r="6" spans="1:7" ht="22.5" x14ac:dyDescent="0.25">
      <c r="A6" s="122"/>
      <c r="B6" s="52" t="s">
        <v>28</v>
      </c>
      <c r="C6" s="52" t="s">
        <v>30</v>
      </c>
      <c r="D6" s="52" t="s">
        <v>59</v>
      </c>
      <c r="E6" s="52" t="s">
        <v>61</v>
      </c>
    </row>
    <row r="7" spans="1:7" x14ac:dyDescent="0.25">
      <c r="A7" s="65" t="s">
        <v>1</v>
      </c>
      <c r="B7" s="48">
        <v>3818</v>
      </c>
      <c r="C7" s="48">
        <v>4190</v>
      </c>
      <c r="D7" s="48">
        <v>4391</v>
      </c>
      <c r="E7" s="117">
        <f t="shared" ref="E7:E14" si="0">D7/B7*100</f>
        <v>115.00785751702463</v>
      </c>
    </row>
    <row r="8" spans="1:7" x14ac:dyDescent="0.25">
      <c r="A8" s="65" t="s">
        <v>16</v>
      </c>
      <c r="B8" s="48">
        <v>28529</v>
      </c>
      <c r="C8" s="48">
        <v>30348</v>
      </c>
      <c r="D8" s="48">
        <v>31329</v>
      </c>
      <c r="E8" s="117">
        <f t="shared" si="0"/>
        <v>109.81457464334537</v>
      </c>
    </row>
    <row r="9" spans="1:7" x14ac:dyDescent="0.25">
      <c r="A9" s="44" t="s">
        <v>2</v>
      </c>
      <c r="B9" s="37">
        <v>18863383.616999999</v>
      </c>
      <c r="C9" s="37">
        <v>21790881.414000001</v>
      </c>
      <c r="D9" s="37">
        <v>21539416.145</v>
      </c>
      <c r="E9" s="117">
        <f t="shared" si="0"/>
        <v>114.18638661193485</v>
      </c>
    </row>
    <row r="10" spans="1:7" x14ac:dyDescent="0.25">
      <c r="A10" s="44" t="s">
        <v>11</v>
      </c>
      <c r="B10" s="37">
        <v>18814818.087000001</v>
      </c>
      <c r="C10" s="37">
        <v>21140144.748</v>
      </c>
      <c r="D10" s="37">
        <v>21031499.048</v>
      </c>
      <c r="E10" s="117">
        <f t="shared" si="0"/>
        <v>111.7815699878151</v>
      </c>
    </row>
    <row r="11" spans="1:7" x14ac:dyDescent="0.25">
      <c r="A11" s="44" t="s">
        <v>20</v>
      </c>
      <c r="B11" s="37">
        <v>944448.43200000003</v>
      </c>
      <c r="C11" s="37">
        <v>1430814.618</v>
      </c>
      <c r="D11" s="37">
        <v>1136518.2420000001</v>
      </c>
      <c r="E11" s="117">
        <f t="shared" si="0"/>
        <v>120.33671754775067</v>
      </c>
    </row>
    <row r="12" spans="1:7" x14ac:dyDescent="0.25">
      <c r="A12" s="44" t="s">
        <v>21</v>
      </c>
      <c r="B12" s="37">
        <v>895882.902</v>
      </c>
      <c r="C12" s="37">
        <v>780077.95200000005</v>
      </c>
      <c r="D12" s="37">
        <v>628601.14500000002</v>
      </c>
      <c r="E12" s="117">
        <f t="shared" si="0"/>
        <v>70.165547706814039</v>
      </c>
    </row>
    <row r="13" spans="1:7" x14ac:dyDescent="0.25">
      <c r="A13" s="44" t="s">
        <v>3</v>
      </c>
      <c r="B13" s="37">
        <v>825135.06900000002</v>
      </c>
      <c r="C13" s="37">
        <v>1288789.493</v>
      </c>
      <c r="D13" s="37">
        <v>952093.77500000002</v>
      </c>
      <c r="E13" s="117">
        <f t="shared" si="0"/>
        <v>115.3864149967428</v>
      </c>
    </row>
    <row r="14" spans="1:7" x14ac:dyDescent="0.25">
      <c r="A14" s="44" t="s">
        <v>4</v>
      </c>
      <c r="B14" s="37">
        <v>870954.49699999997</v>
      </c>
      <c r="C14" s="37">
        <v>789701.94700000004</v>
      </c>
      <c r="D14" s="37">
        <v>632571.34900000005</v>
      </c>
      <c r="E14" s="117">
        <f t="shared" si="0"/>
        <v>72.62966678269531</v>
      </c>
    </row>
    <row r="15" spans="1:7" x14ac:dyDescent="0.25">
      <c r="A15" s="65" t="s">
        <v>22</v>
      </c>
      <c r="B15" s="116">
        <v>-45819.428</v>
      </c>
      <c r="C15" s="48">
        <v>499087.54599999997</v>
      </c>
      <c r="D15" s="48">
        <v>319522.42599999998</v>
      </c>
      <c r="E15" s="117" t="s">
        <v>112</v>
      </c>
    </row>
    <row r="16" spans="1:7" x14ac:dyDescent="0.25">
      <c r="A16" s="44" t="s">
        <v>23</v>
      </c>
      <c r="B16" s="37">
        <v>4451814.4179999996</v>
      </c>
      <c r="C16" s="37">
        <v>4978907.4330000002</v>
      </c>
      <c r="D16" s="37">
        <v>4492145.1409999998</v>
      </c>
      <c r="E16" s="117">
        <f t="shared" ref="E16:E19" si="1">D16/B16*100</f>
        <v>100.90593899954435</v>
      </c>
    </row>
    <row r="17" spans="1:7" x14ac:dyDescent="0.25">
      <c r="A17" s="44" t="s">
        <v>24</v>
      </c>
      <c r="B17" s="37">
        <v>2571823.9130000002</v>
      </c>
      <c r="C17" s="37">
        <v>2918768.2089999998</v>
      </c>
      <c r="D17" s="37">
        <v>2989295.4070000001</v>
      </c>
      <c r="E17" s="117">
        <f t="shared" si="1"/>
        <v>116.23250689480622</v>
      </c>
    </row>
    <row r="18" spans="1:7" x14ac:dyDescent="0.25">
      <c r="A18" s="44" t="s">
        <v>12</v>
      </c>
      <c r="B18" s="37">
        <v>489699.26400000002</v>
      </c>
      <c r="C18" s="37">
        <v>549055.679</v>
      </c>
      <c r="D18" s="37">
        <v>498721.77899999998</v>
      </c>
      <c r="E18" s="117">
        <f t="shared" si="1"/>
        <v>101.84246039626474</v>
      </c>
    </row>
    <row r="19" spans="1:7" x14ac:dyDescent="0.25">
      <c r="A19" s="65" t="s">
        <v>27</v>
      </c>
      <c r="B19" s="48">
        <v>4532</v>
      </c>
      <c r="C19" s="48">
        <v>4891</v>
      </c>
      <c r="D19" s="48">
        <v>4853.7384638301037</v>
      </c>
      <c r="E19" s="117">
        <f t="shared" si="1"/>
        <v>107.09926001390345</v>
      </c>
    </row>
    <row r="20" spans="1:7" x14ac:dyDescent="0.25">
      <c r="A20" s="119" t="s">
        <v>60</v>
      </c>
      <c r="B20" s="120"/>
      <c r="C20" s="120"/>
      <c r="D20" s="120"/>
      <c r="E20" s="120"/>
      <c r="F20" s="120"/>
      <c r="G20" s="120"/>
    </row>
    <row r="22" spans="1:7" x14ac:dyDescent="0.25">
      <c r="B22" s="17"/>
      <c r="C22" s="17"/>
      <c r="D22" s="17"/>
    </row>
  </sheetData>
  <mergeCells count="3">
    <mergeCell ref="A5:A6"/>
    <mergeCell ref="B5:E5"/>
    <mergeCell ref="A20:G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"/>
  <sheetViews>
    <sheetView showGridLines="0" zoomScaleNormal="100" workbookViewId="0">
      <selection activeCell="A3" sqref="A3"/>
    </sheetView>
  </sheetViews>
  <sheetFormatPr defaultRowHeight="15" x14ac:dyDescent="0.25"/>
  <cols>
    <col min="1" max="1" width="25.42578125" customWidth="1"/>
    <col min="2" max="2" width="13.85546875" customWidth="1"/>
    <col min="3" max="3" width="12.5703125" customWidth="1"/>
  </cols>
  <sheetData>
    <row r="3" spans="1:3" s="18" customFormat="1" ht="12" x14ac:dyDescent="0.2">
      <c r="A3" s="18" t="s">
        <v>70</v>
      </c>
    </row>
    <row r="7" spans="1:3" ht="24" x14ac:dyDescent="0.25">
      <c r="A7" s="59" t="s">
        <v>14</v>
      </c>
      <c r="B7" s="59" t="s">
        <v>9</v>
      </c>
      <c r="C7" s="60" t="s">
        <v>53</v>
      </c>
    </row>
    <row r="8" spans="1:3" x14ac:dyDescent="0.25">
      <c r="A8" s="61" t="s">
        <v>36</v>
      </c>
      <c r="B8" s="57">
        <v>21460960.061000001</v>
      </c>
      <c r="C8" s="57">
        <v>318966.66600000003</v>
      </c>
    </row>
    <row r="9" spans="1:3" x14ac:dyDescent="0.25">
      <c r="A9" s="62" t="s">
        <v>37</v>
      </c>
      <c r="B9" s="45">
        <v>28143650.43</v>
      </c>
      <c r="C9" s="45">
        <v>527556.96200000006</v>
      </c>
    </row>
    <row r="10" spans="1:3" x14ac:dyDescent="0.25">
      <c r="A10" s="61" t="s">
        <v>39</v>
      </c>
      <c r="B10" s="58">
        <f>B8/B9*100</f>
        <v>76.255069023041443</v>
      </c>
      <c r="C10" s="58">
        <f>C8/C9*100</f>
        <v>60.46108552729136</v>
      </c>
    </row>
    <row r="11" spans="1:3" x14ac:dyDescent="0.25">
      <c r="A11" s="62" t="s">
        <v>41</v>
      </c>
      <c r="B11" s="63">
        <f>100-B10</f>
        <v>23.744930976958557</v>
      </c>
      <c r="C11" s="63">
        <f>100-C10</f>
        <v>39.53891447270864</v>
      </c>
    </row>
    <row r="15" spans="1:3" x14ac:dyDescent="0.25">
      <c r="A15" s="1"/>
    </row>
    <row r="16" spans="1:3" x14ac:dyDescent="0.25">
      <c r="A16" s="1"/>
    </row>
    <row r="19" spans="4:10" ht="15" customHeight="1" x14ac:dyDescent="0.25">
      <c r="D19" s="32" t="s">
        <v>64</v>
      </c>
      <c r="E19" s="33"/>
      <c r="F19" s="33"/>
      <c r="G19" s="33"/>
      <c r="H19" s="33"/>
      <c r="I19" s="33"/>
      <c r="J19" s="33"/>
    </row>
  </sheetData>
  <sortState ref="A23:B27">
    <sortCondition ref="B23:B27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"/>
  <sheetViews>
    <sheetView showGridLines="0" zoomScaleNormal="100" workbookViewId="0">
      <selection activeCell="A20" sqref="A20"/>
    </sheetView>
  </sheetViews>
  <sheetFormatPr defaultRowHeight="15" x14ac:dyDescent="0.25"/>
  <cols>
    <col min="1" max="1" width="25.42578125" customWidth="1"/>
    <col min="2" max="2" width="13.85546875" customWidth="1"/>
    <col min="3" max="3" width="4.42578125" customWidth="1"/>
  </cols>
  <sheetData>
    <row r="3" spans="1:2" s="18" customFormat="1" ht="12" x14ac:dyDescent="0.2">
      <c r="A3" s="18" t="s">
        <v>74</v>
      </c>
      <c r="B3" s="19"/>
    </row>
    <row r="5" spans="1:2" x14ac:dyDescent="0.25">
      <c r="A5" s="55" t="s">
        <v>0</v>
      </c>
      <c r="B5" s="56" t="s">
        <v>7</v>
      </c>
    </row>
    <row r="6" spans="1:2" x14ac:dyDescent="0.25">
      <c r="A6" s="34" t="s">
        <v>44</v>
      </c>
      <c r="B6" s="35">
        <v>1143.9785360000001</v>
      </c>
    </row>
    <row r="7" spans="1:2" x14ac:dyDescent="0.25">
      <c r="A7" s="20" t="s">
        <v>43</v>
      </c>
      <c r="B7" s="21">
        <v>1123.4893214285714</v>
      </c>
    </row>
    <row r="8" spans="1:2" x14ac:dyDescent="0.25">
      <c r="A8" s="20" t="s">
        <v>48</v>
      </c>
      <c r="B8" s="21">
        <v>941.80641860465107</v>
      </c>
    </row>
    <row r="9" spans="1:2" x14ac:dyDescent="0.25">
      <c r="A9" s="20" t="s">
        <v>45</v>
      </c>
      <c r="B9" s="21">
        <v>896.29379571499749</v>
      </c>
    </row>
    <row r="10" spans="1:2" x14ac:dyDescent="0.25">
      <c r="A10" s="20" t="s">
        <v>46</v>
      </c>
      <c r="B10" s="21">
        <v>863.28789393939394</v>
      </c>
    </row>
    <row r="11" spans="1:2" x14ac:dyDescent="0.25">
      <c r="A11" s="20" t="s">
        <v>52</v>
      </c>
      <c r="B11" s="21">
        <v>768.26296875000003</v>
      </c>
    </row>
    <row r="12" spans="1:2" x14ac:dyDescent="0.25">
      <c r="A12" s="20" t="s">
        <v>47</v>
      </c>
      <c r="B12" s="21">
        <v>709.75271151412903</v>
      </c>
    </row>
    <row r="13" spans="1:2" x14ac:dyDescent="0.25">
      <c r="A13" s="20" t="s">
        <v>49</v>
      </c>
      <c r="B13" s="21">
        <v>676.34555172413798</v>
      </c>
    </row>
    <row r="14" spans="1:2" x14ac:dyDescent="0.25">
      <c r="A14" s="20" t="s">
        <v>50</v>
      </c>
      <c r="B14" s="21">
        <v>675.8109716462875</v>
      </c>
    </row>
    <row r="15" spans="1:2" x14ac:dyDescent="0.25">
      <c r="A15" s="20" t="s">
        <v>51</v>
      </c>
      <c r="B15" s="21">
        <v>644.03065885416663</v>
      </c>
    </row>
    <row r="16" spans="1:2" x14ac:dyDescent="0.25">
      <c r="A16" s="22" t="s">
        <v>36</v>
      </c>
      <c r="B16" s="23">
        <v>688</v>
      </c>
    </row>
    <row r="17" spans="1:12" x14ac:dyDescent="0.25">
      <c r="A17" s="24" t="s">
        <v>26</v>
      </c>
      <c r="B17" s="25">
        <v>821</v>
      </c>
    </row>
    <row r="21" spans="1:12" x14ac:dyDescent="0.25">
      <c r="D21" s="32" t="s">
        <v>64</v>
      </c>
      <c r="E21" s="32"/>
      <c r="F21" s="32"/>
      <c r="G21" s="32"/>
      <c r="H21" s="32"/>
      <c r="I21" s="32"/>
      <c r="J21" s="32"/>
      <c r="K21" s="32"/>
      <c r="L21" s="3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9"/>
  <sheetViews>
    <sheetView showGridLines="0" tabSelected="1" zoomScaleNormal="100" workbookViewId="0">
      <selection activeCell="I21" sqref="I21"/>
    </sheetView>
  </sheetViews>
  <sheetFormatPr defaultRowHeight="15" x14ac:dyDescent="0.25"/>
  <cols>
    <col min="1" max="1" width="17.85546875" customWidth="1"/>
    <col min="2" max="2" width="13.85546875" customWidth="1"/>
    <col min="3" max="3" width="10.5703125" customWidth="1"/>
  </cols>
  <sheetData>
    <row r="3" spans="1:2" s="18" customFormat="1" ht="12" x14ac:dyDescent="0.2">
      <c r="A3" s="18" t="s">
        <v>72</v>
      </c>
    </row>
    <row r="5" spans="1:2" x14ac:dyDescent="0.25">
      <c r="A5" s="140" t="s">
        <v>118</v>
      </c>
      <c r="B5" s="141"/>
    </row>
    <row r="6" spans="1:2" ht="40.5" customHeight="1" x14ac:dyDescent="0.25">
      <c r="A6" s="53" t="s">
        <v>0</v>
      </c>
      <c r="B6" s="54" t="s">
        <v>5</v>
      </c>
    </row>
    <row r="7" spans="1:2" x14ac:dyDescent="0.25">
      <c r="A7" s="34" t="s">
        <v>50</v>
      </c>
      <c r="B7" s="35">
        <v>4890.8379002008387</v>
      </c>
    </row>
    <row r="8" spans="1:2" x14ac:dyDescent="0.25">
      <c r="A8" s="20" t="s">
        <v>57</v>
      </c>
      <c r="B8" s="21">
        <v>4908.7460567823346</v>
      </c>
    </row>
    <row r="9" spans="1:2" x14ac:dyDescent="0.25">
      <c r="A9" s="20" t="s">
        <v>56</v>
      </c>
      <c r="B9" s="21">
        <v>4992.0569674965418</v>
      </c>
    </row>
    <row r="10" spans="1:2" x14ac:dyDescent="0.25">
      <c r="A10" s="20" t="s">
        <v>45</v>
      </c>
      <c r="B10" s="21">
        <v>5554.3573741903338</v>
      </c>
    </row>
    <row r="11" spans="1:2" x14ac:dyDescent="0.25">
      <c r="A11" s="20" t="s">
        <v>51</v>
      </c>
      <c r="B11" s="21">
        <v>5651.9522569444443</v>
      </c>
    </row>
    <row r="12" spans="1:2" x14ac:dyDescent="0.25">
      <c r="A12" s="26" t="s">
        <v>39</v>
      </c>
      <c r="B12" s="27">
        <v>4853.7384638301037</v>
      </c>
    </row>
    <row r="13" spans="1:2" x14ac:dyDescent="0.25">
      <c r="A13" s="28" t="s">
        <v>40</v>
      </c>
      <c r="B13" s="29">
        <v>4817.4990378472712</v>
      </c>
    </row>
    <row r="14" spans="1:2" x14ac:dyDescent="0.25">
      <c r="A14" s="30" t="s">
        <v>8</v>
      </c>
      <c r="B14" s="31">
        <v>5814.7630443353237</v>
      </c>
    </row>
    <row r="19" spans="3:3" x14ac:dyDescent="0.25">
      <c r="C19" s="32" t="s">
        <v>64</v>
      </c>
    </row>
  </sheetData>
  <mergeCells count="1">
    <mergeCell ref="A5:B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Tablica 1</vt:lpstr>
      <vt:lpstr>Tablica 2</vt:lpstr>
      <vt:lpstr>Tablica 3</vt:lpstr>
      <vt:lpstr>Tablica 4</vt:lpstr>
      <vt:lpstr>Tablica 5</vt:lpstr>
      <vt:lpstr>Grafikon 1</vt:lpstr>
      <vt:lpstr>Grafikon 2</vt:lpstr>
      <vt:lpstr>Grafikon 3</vt:lpstr>
      <vt:lpstr>'Tablica 2'!OLE_LINK2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korisnik</cp:lastModifiedBy>
  <dcterms:created xsi:type="dcterms:W3CDTF">2019-04-05T11:00:40Z</dcterms:created>
  <dcterms:modified xsi:type="dcterms:W3CDTF">2020-11-24T09:55:20Z</dcterms:modified>
</cp:coreProperties>
</file>