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22992" windowHeight="11136" tabRatio="704"/>
  </bookViews>
  <sheets>
    <sheet name="Tablica 1" sheetId="2" r:id="rId1"/>
    <sheet name="Grafikon 1" sheetId="6" r:id="rId2"/>
    <sheet name="Tablica 2" sheetId="4" r:id="rId3"/>
    <sheet name="Tablica3" sheetId="8" r:id="rId4"/>
    <sheet name="Tablica 4" sheetId="7" r:id="rId5"/>
  </sheets>
  <definedNames>
    <definedName name="LIDER_PODUTETNICI_50" localSheetId="4">#REF!</definedName>
    <definedName name="LIDER_PODUTETNICI_50">#REF!</definedName>
    <definedName name="page\x2dtotal">#REF!</definedName>
    <definedName name="page\x2dtotal\x2dmaster0">#REF!</definedName>
    <definedName name="plaća" localSheetId="4">#REF!</definedName>
    <definedName name="plaća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22" i="4" l="1"/>
  <c r="B22" i="4"/>
  <c r="E20" i="4"/>
  <c r="D20" i="4"/>
  <c r="E16" i="2"/>
  <c r="E15" i="2"/>
  <c r="E14" i="2"/>
  <c r="E13" i="2"/>
  <c r="E8" i="2"/>
  <c r="E7" i="2"/>
  <c r="E6" i="2"/>
  <c r="E5" i="2"/>
  <c r="F10" i="4" l="1"/>
  <c r="F6" i="4"/>
  <c r="F7" i="4"/>
  <c r="F8" i="4"/>
  <c r="F5" i="4"/>
  <c r="E22" i="4"/>
  <c r="E21" i="4"/>
  <c r="E19" i="4"/>
  <c r="E18" i="4"/>
  <c r="E17" i="4"/>
  <c r="E16" i="4"/>
  <c r="F8" i="8"/>
  <c r="G8" i="8"/>
  <c r="H8" i="8"/>
  <c r="I8" i="8"/>
  <c r="J8" i="8"/>
  <c r="E8" i="8"/>
  <c r="B11" i="4" l="1"/>
  <c r="C7" i="6"/>
  <c r="C8" i="6"/>
  <c r="C9" i="6"/>
  <c r="C6" i="6"/>
  <c r="C11" i="4" l="1"/>
  <c r="F11" i="4" s="1"/>
  <c r="E6" i="4" l="1"/>
  <c r="E10" i="4"/>
  <c r="E5" i="4"/>
  <c r="E9" i="4"/>
  <c r="E7" i="4"/>
  <c r="E11" i="4"/>
  <c r="E8" i="4"/>
  <c r="D11" i="4"/>
  <c r="F9" i="4" l="1"/>
</calcChain>
</file>

<file path=xl/sharedStrings.xml><?xml version="1.0" encoding="utf-8"?>
<sst xmlns="http://schemas.openxmlformats.org/spreadsheetml/2006/main" count="114" uniqueCount="81">
  <si>
    <t>Indeks</t>
  </si>
  <si>
    <t>Izvor: Fina – Registar godišnjih financijskih izvještaja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</si>
  <si>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</si>
  <si>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</si>
  <si>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</si>
  <si>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</si>
  <si>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</si>
  <si>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2018.</t>
  </si>
  <si>
    <t>Izvor: Fina, Registar godišnjih financijskih izvještaja</t>
  </si>
  <si>
    <t>Ukupno izdaci za zaposlene</t>
  </si>
  <si>
    <t>Područje djelatnosti</t>
  </si>
  <si>
    <t>Broj poduzetnika</t>
  </si>
  <si>
    <t>Broj zaposlenih</t>
  </si>
  <si>
    <t>Trošak agencijskih radnika</t>
  </si>
  <si>
    <t>Ukupno sva područja djelatnosti</t>
  </si>
  <si>
    <r>
      <rPr>
        <b/>
        <sz val="9"/>
        <color rgb="FF003366"/>
        <rFont val="Arial"/>
        <family val="2"/>
        <charset val="238"/>
      </rPr>
      <t>A)</t>
    </r>
    <r>
      <rPr>
        <sz val="9"/>
        <color rgb="FF003366"/>
        <rFont val="Arial"/>
        <family val="2"/>
        <charset val="238"/>
      </rPr>
      <t xml:space="preserve"> Poljoprivreda, šumarstvo i ribarstvo</t>
    </r>
  </si>
  <si>
    <r>
      <rPr>
        <b/>
        <sz val="9"/>
        <color rgb="FF003366"/>
        <rFont val="Arial"/>
        <family val="2"/>
        <charset val="238"/>
      </rPr>
      <t>C)</t>
    </r>
    <r>
      <rPr>
        <sz val="9"/>
        <color rgb="FF003366"/>
        <rFont val="Arial"/>
        <family val="2"/>
        <charset val="238"/>
      </rPr>
      <t xml:space="preserve"> Prerađivačka industrija</t>
    </r>
  </si>
  <si>
    <r>
      <rPr>
        <b/>
        <sz val="9"/>
        <color rgb="FF003366"/>
        <rFont val="Arial"/>
        <family val="2"/>
        <charset val="238"/>
      </rPr>
      <t>D)</t>
    </r>
    <r>
      <rPr>
        <sz val="9"/>
        <color rgb="FF003366"/>
        <rFont val="Arial"/>
        <family val="2"/>
        <charset val="238"/>
      </rPr>
      <t xml:space="preserve"> Opskrba električnom energijom, plinom, parom i klimatizacija</t>
    </r>
  </si>
  <si>
    <r>
      <rPr>
        <b/>
        <sz val="9"/>
        <color rgb="FF003366"/>
        <rFont val="Arial"/>
        <family val="2"/>
        <charset val="238"/>
      </rPr>
      <t>E)</t>
    </r>
    <r>
      <rPr>
        <sz val="9"/>
        <color rgb="FF003366"/>
        <rFont val="Arial"/>
        <family val="2"/>
        <charset val="238"/>
      </rPr>
      <t xml:space="preserve"> Opskrba vodom; uklanjanje otpadnih voda, gospodarenje otpadom te djelatnosti sanacije okoliša</t>
    </r>
  </si>
  <si>
    <r>
      <rPr>
        <b/>
        <sz val="9"/>
        <color rgb="FF003366"/>
        <rFont val="Arial"/>
        <family val="2"/>
        <charset val="238"/>
      </rPr>
      <t>F)</t>
    </r>
    <r>
      <rPr>
        <sz val="9"/>
        <color rgb="FF003366"/>
        <rFont val="Arial"/>
        <family val="2"/>
        <charset val="238"/>
      </rPr>
      <t xml:space="preserve"> Građevinarstvo</t>
    </r>
  </si>
  <si>
    <r>
      <rPr>
        <b/>
        <sz val="9"/>
        <color rgb="FF003366"/>
        <rFont val="Arial"/>
        <family val="2"/>
        <charset val="238"/>
      </rPr>
      <t>H)</t>
    </r>
    <r>
      <rPr>
        <sz val="9"/>
        <color rgb="FF003366"/>
        <rFont val="Arial"/>
        <family val="2"/>
        <charset val="238"/>
      </rPr>
      <t xml:space="preserve"> Prijevoz i skladištenje</t>
    </r>
  </si>
  <si>
    <r>
      <rPr>
        <b/>
        <sz val="9"/>
        <color rgb="FF003366"/>
        <rFont val="Arial"/>
        <family val="2"/>
        <charset val="238"/>
      </rPr>
      <t xml:space="preserve">I) </t>
    </r>
    <r>
      <rPr>
        <sz val="9"/>
        <color rgb="FF003366"/>
        <rFont val="Arial"/>
        <family val="2"/>
        <charset val="238"/>
      </rPr>
      <t>Djelatnosti pružanja smještaja te pripreme i usluživanja hrane</t>
    </r>
  </si>
  <si>
    <r>
      <rPr>
        <b/>
        <sz val="9"/>
        <color rgb="FF003366"/>
        <rFont val="Arial"/>
        <family val="2"/>
        <charset val="238"/>
      </rPr>
      <t xml:space="preserve">J) </t>
    </r>
    <r>
      <rPr>
        <sz val="9"/>
        <color rgb="FF003366"/>
        <rFont val="Arial"/>
        <family val="2"/>
        <charset val="238"/>
      </rPr>
      <t>Informacije i komunikacije</t>
    </r>
  </si>
  <si>
    <r>
      <rPr>
        <b/>
        <sz val="9"/>
        <color rgb="FF003366"/>
        <rFont val="Arial"/>
        <family val="2"/>
        <charset val="238"/>
      </rPr>
      <t>K)</t>
    </r>
    <r>
      <rPr>
        <sz val="9"/>
        <color rgb="FF003366"/>
        <rFont val="Arial"/>
        <family val="2"/>
        <charset val="238"/>
      </rPr>
      <t xml:space="preserve"> Financijske djelatnosti i djelatnosti osiguranja</t>
    </r>
  </si>
  <si>
    <r>
      <rPr>
        <b/>
        <sz val="9"/>
        <color rgb="FF003366"/>
        <rFont val="Arial"/>
        <family val="2"/>
        <charset val="238"/>
      </rPr>
      <t>L)</t>
    </r>
    <r>
      <rPr>
        <sz val="9"/>
        <color rgb="FF003366"/>
        <rFont val="Arial"/>
        <family val="2"/>
        <charset val="238"/>
      </rPr>
      <t xml:space="preserve"> Poslovanje nekretninama</t>
    </r>
  </si>
  <si>
    <r>
      <rPr>
        <b/>
        <sz val="9"/>
        <color rgb="FF003366"/>
        <rFont val="Arial"/>
        <family val="2"/>
        <charset val="238"/>
      </rPr>
      <t>M)</t>
    </r>
    <r>
      <rPr>
        <sz val="9"/>
        <color rgb="FF003366"/>
        <rFont val="Arial"/>
        <family val="2"/>
        <charset val="238"/>
      </rPr>
      <t xml:space="preserve"> Stručne, znanstvene i tehničke djelatnosti</t>
    </r>
  </si>
  <si>
    <r>
      <rPr>
        <b/>
        <sz val="9"/>
        <color rgb="FF003366"/>
        <rFont val="Arial"/>
        <family val="2"/>
        <charset val="238"/>
      </rPr>
      <t>N)</t>
    </r>
    <r>
      <rPr>
        <sz val="9"/>
        <color rgb="FF003366"/>
        <rFont val="Arial"/>
        <family val="2"/>
        <charset val="238"/>
      </rPr>
      <t xml:space="preserve"> Administrativne i pomoćne uslužne djelatnosti</t>
    </r>
  </si>
  <si>
    <r>
      <rPr>
        <b/>
        <sz val="9"/>
        <color rgb="FF003366"/>
        <rFont val="Arial"/>
        <family val="2"/>
        <charset val="238"/>
      </rPr>
      <t>O)</t>
    </r>
    <r>
      <rPr>
        <sz val="9"/>
        <color rgb="FF003366"/>
        <rFont val="Arial"/>
        <family val="2"/>
        <charset val="238"/>
      </rPr>
      <t xml:space="preserve"> Javna uprava i obrana; obvezno socijalno osiguranje</t>
    </r>
  </si>
  <si>
    <r>
      <rPr>
        <b/>
        <sz val="9"/>
        <color rgb="FF003366"/>
        <rFont val="Arial"/>
        <family val="2"/>
        <charset val="238"/>
      </rPr>
      <t>P)</t>
    </r>
    <r>
      <rPr>
        <sz val="9"/>
        <color rgb="FF003366"/>
        <rFont val="Arial"/>
        <family val="2"/>
        <charset val="238"/>
      </rPr>
      <t xml:space="preserve"> Obrazovanje</t>
    </r>
  </si>
  <si>
    <r>
      <rPr>
        <b/>
        <sz val="9"/>
        <color rgb="FF003366"/>
        <rFont val="Arial"/>
        <family val="2"/>
        <charset val="238"/>
      </rPr>
      <t>Q)</t>
    </r>
    <r>
      <rPr>
        <sz val="9"/>
        <color rgb="FF003366"/>
        <rFont val="Arial"/>
        <family val="2"/>
        <charset val="238"/>
      </rPr>
      <t xml:space="preserve"> Djelatnosti zdravstvene zaštite i socijalne skrbi</t>
    </r>
  </si>
  <si>
    <r>
      <rPr>
        <b/>
        <sz val="9"/>
        <color rgb="FF003366"/>
        <rFont val="Arial"/>
        <family val="2"/>
        <charset val="238"/>
      </rPr>
      <t xml:space="preserve">R) </t>
    </r>
    <r>
      <rPr>
        <sz val="9"/>
        <color rgb="FF003366"/>
        <rFont val="Arial"/>
        <family val="2"/>
        <charset val="238"/>
      </rPr>
      <t>Umjetnost, zabava i rekreacija</t>
    </r>
  </si>
  <si>
    <r>
      <rPr>
        <b/>
        <sz val="9"/>
        <color rgb="FF003366"/>
        <rFont val="Arial"/>
        <family val="2"/>
        <charset val="238"/>
      </rPr>
      <t>S)</t>
    </r>
    <r>
      <rPr>
        <sz val="9"/>
        <color rgb="FF003366"/>
        <rFont val="Arial"/>
        <family val="2"/>
        <charset val="238"/>
      </rPr>
      <t xml:space="preserve"> Ostale uslužne djelatnosti</t>
    </r>
  </si>
  <si>
    <r>
      <rPr>
        <b/>
        <sz val="9"/>
        <color rgb="FF003366"/>
        <rFont val="Arial"/>
        <family val="2"/>
        <charset val="238"/>
      </rPr>
      <t>T)</t>
    </r>
    <r>
      <rPr>
        <sz val="9"/>
        <color rgb="FF003366"/>
        <rFont val="Arial"/>
        <family val="2"/>
        <charset val="238"/>
      </rPr>
      <t xml:space="preserve"> Djelatnosti kućanstava kao poslodavaca</t>
    </r>
  </si>
  <si>
    <r>
      <rPr>
        <b/>
        <sz val="9"/>
        <color rgb="FF003366"/>
        <rFont val="Arial"/>
        <family val="2"/>
        <charset val="238"/>
      </rPr>
      <t>0)</t>
    </r>
    <r>
      <rPr>
        <sz val="9"/>
        <color rgb="FF003366"/>
        <rFont val="Arial"/>
        <family val="2"/>
        <charset val="238"/>
      </rPr>
      <t xml:space="preserve"> Fizičke osobe bez djelatnosti</t>
    </r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</si>
  <si>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</si>
  <si>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</si>
  <si>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</si>
  <si>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</si>
  <si>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</si>
  <si>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>(iznosi u kn, udjeli u %)</t>
  </si>
  <si>
    <t>Troškovi osoblja</t>
  </si>
  <si>
    <t>2019.</t>
  </si>
  <si>
    <t>Grafikon 1.  Udio troškova za neto plaće i nadnice, troškova poreza i doprinosa iz plaća te doprinosa na plaće u ukupnim troškovima osoblja poduzetnika u RH u 2019. godini</t>
  </si>
  <si>
    <t>Udio</t>
  </si>
  <si>
    <t>(iznosi u kunama)</t>
  </si>
  <si>
    <t xml:space="preserve">Tablica 2.  Troškovi rada kod poduzetnika Hrvatske u 2019. godini </t>
  </si>
  <si>
    <t>Rang</t>
  </si>
  <si>
    <t>OIB</t>
  </si>
  <si>
    <t>Naziv</t>
  </si>
  <si>
    <t>Prosječna mjesečna neto plaća</t>
  </si>
  <si>
    <t>Dobit ili gubitak razdoblja</t>
  </si>
  <si>
    <t>1.</t>
  </si>
  <si>
    <t>Izvor: Fina, Registar godišnjih financijskih izvještaja, obrada GFI-a za 2019. godinu</t>
  </si>
  <si>
    <t>Troškovi agencijskih radnika</t>
  </si>
  <si>
    <t>Trošak agencijskih radnika po poduzetniku</t>
  </si>
  <si>
    <t>Iznos</t>
  </si>
  <si>
    <t>Zagreb</t>
  </si>
  <si>
    <t>Ukupno SVI (219) u djelatnosti B - Rudarstvo i vađenje</t>
  </si>
  <si>
    <t>Tablica 4.  Troškovi agencijskih radnika po područjima djelatnosti u 2019. godini</t>
  </si>
  <si>
    <r>
      <rPr>
        <b/>
        <sz val="9"/>
        <color rgb="FF003366"/>
        <rFont val="Arial"/>
        <family val="2"/>
        <charset val="238"/>
      </rPr>
      <t>B)</t>
    </r>
    <r>
      <rPr>
        <sz val="9"/>
        <color rgb="FF003366"/>
        <rFont val="Arial"/>
        <family val="2"/>
        <charset val="238"/>
      </rPr>
      <t xml:space="preserve"> Rudarstvo i vađenje</t>
    </r>
  </si>
  <si>
    <r>
      <t>Tablica 1.  Troškovi osoblja kod poduzetnika Hrvatske u 2019. godini</t>
    </r>
    <r>
      <rPr>
        <sz val="9"/>
        <color theme="3" tint="-0.249977111117893"/>
        <rFont val="Arial"/>
        <family val="2"/>
        <charset val="238"/>
      </rPr>
      <t/>
    </r>
  </si>
  <si>
    <t xml:space="preserve"> (iznosi u tisućama kunama)</t>
  </si>
  <si>
    <t>CROSCO, naftni servisi d.o.o.</t>
  </si>
  <si>
    <t>Sjedište</t>
  </si>
  <si>
    <t>Udio društva CROSCO, naftni servisi d.o.o.</t>
  </si>
  <si>
    <t xml:space="preserve">2013. </t>
  </si>
  <si>
    <t xml:space="preserve">2014. </t>
  </si>
  <si>
    <t>Troškovi rada</t>
  </si>
  <si>
    <t xml:space="preserve">Tablica 2.1  Troškovi rada kod poduzetnika Hrvatske u 2014. godini </t>
  </si>
  <si>
    <t>Indeks 2019./18.</t>
  </si>
  <si>
    <t>Indeks 2014./13.</t>
  </si>
  <si>
    <t>Indeks 2019./14.</t>
  </si>
  <si>
    <t>2013.</t>
  </si>
  <si>
    <t>2014.</t>
  </si>
  <si>
    <t>Tablica 3. Poduzetnik u području djelatnosti  B s najvećim troškom agencijskih radnika po poduzetniku u 2019. godini</t>
  </si>
  <si>
    <r>
      <rPr>
        <b/>
        <sz val="9"/>
        <color rgb="FF003366"/>
        <rFont val="Arial"/>
        <family val="2"/>
        <charset val="238"/>
      </rPr>
      <t>G)</t>
    </r>
    <r>
      <rPr>
        <sz val="9"/>
        <color rgb="FF003366"/>
        <rFont val="Arial"/>
        <family val="2"/>
        <charset val="238"/>
      </rPr>
      <t xml:space="preserve"> Trgovina na veliko i na malo; popravak motornih vozila i motoc.</t>
    </r>
  </si>
  <si>
    <t xml:space="preserve">    5.1. U tome otpremnine</t>
  </si>
  <si>
    <r>
      <t>Tablica 1.1  Troškovi osoblja kod poduzetnika Hrvatske u 2014. godini</t>
    </r>
    <r>
      <rPr>
        <sz val="9"/>
        <color theme="3" tint="-0.249977111117893"/>
        <rFont val="Arial"/>
        <family val="2"/>
        <charset val="238"/>
      </rPr>
      <t/>
    </r>
  </si>
  <si>
    <t>Ukupni prihodi</t>
  </si>
  <si>
    <t>(iznosi u  kunama)</t>
  </si>
  <si>
    <t>(iznosi u tisućama  kn, plaće u 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</si>
</sst>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002060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theme="3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F243E"/>
      <name val="Arial"/>
      <family val="2"/>
      <charset val="238"/>
    </font>
    <font>
      <b/>
      <sz val="9"/>
      <color rgb="FF254061"/>
      <name val="Arial"/>
      <family val="2"/>
      <charset val="238"/>
    </font>
    <font>
      <sz val="9"/>
      <color rgb="FF254061"/>
      <name val="Arial"/>
      <family val="2"/>
      <charset val="238"/>
    </font>
    <font>
      <b/>
      <sz val="8.5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4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58">
    <xf numFmtId="0" fontId="0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2" applyFont="1"/>
    <xf numFmtId="0" fontId="4" fillId="0" borderId="0" xfId="2" applyFont="1"/>
    <xf numFmtId="0" fontId="1" fillId="0" borderId="0" xfId="2"/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6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2" applyAlignment="1"/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0" fillId="3" borderId="1" xfId="2" applyFont="1" applyFill="1" applyBorder="1" applyAlignment="1">
      <alignment vertical="center" wrapText="1"/>
    </xf>
    <xf numFmtId="3" fontId="14" fillId="3" borderId="1" xfId="2" applyNumberFormat="1" applyFont="1" applyFill="1" applyBorder="1" applyAlignment="1">
      <alignment horizontal="right" vertical="center"/>
    </xf>
    <xf numFmtId="164" fontId="14" fillId="3" borderId="1" xfId="2" applyNumberFormat="1" applyFont="1" applyFill="1" applyBorder="1" applyAlignment="1">
      <alignment horizontal="right" vertical="center"/>
    </xf>
    <xf numFmtId="0" fontId="15" fillId="4" borderId="1" xfId="2" applyFont="1" applyFill="1" applyBorder="1" applyAlignment="1">
      <alignment vertical="center" wrapText="1"/>
    </xf>
    <xf numFmtId="3" fontId="16" fillId="4" borderId="1" xfId="2" applyNumberFormat="1" applyFont="1" applyFill="1" applyBorder="1" applyAlignment="1">
      <alignment horizontal="right" vertical="center"/>
    </xf>
    <xf numFmtId="0" fontId="20" fillId="0" borderId="2" xfId="2" applyFont="1" applyFill="1" applyBorder="1" applyAlignment="1">
      <alignment vertical="center" wrapText="1"/>
    </xf>
    <xf numFmtId="3" fontId="14" fillId="0" borderId="2" xfId="2" applyNumberFormat="1" applyFont="1" applyFill="1" applyBorder="1" applyAlignment="1">
      <alignment horizontal="right" vertical="center"/>
    </xf>
    <xf numFmtId="164" fontId="14" fillId="0" borderId="2" xfId="2" applyNumberFormat="1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6" fillId="4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0" xfId="0" applyFont="1"/>
    <xf numFmtId="0" fontId="26" fillId="0" borderId="0" xfId="2" applyFont="1"/>
    <xf numFmtId="0" fontId="0" fillId="0" borderId="0" xfId="0"/>
    <xf numFmtId="0" fontId="23" fillId="0" borderId="6" xfId="1" applyFont="1" applyBorder="1" applyAlignment="1">
      <alignment horizontal="right" vertical="center"/>
    </xf>
    <xf numFmtId="0" fontId="18" fillId="0" borderId="2" xfId="1" applyFont="1" applyBorder="1" applyAlignment="1"/>
    <xf numFmtId="0" fontId="23" fillId="0" borderId="4" xfId="0" applyFont="1" applyBorder="1" applyAlignment="1">
      <alignment horizontal="left" vertical="center"/>
    </xf>
    <xf numFmtId="0" fontId="29" fillId="0" borderId="0" xfId="2" applyFont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right" vertical="center" wrapText="1"/>
    </xf>
    <xf numFmtId="3" fontId="14" fillId="7" borderId="5" xfId="0" applyNumberFormat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8" xfId="0" applyNumberFormat="1" applyFont="1" applyBorder="1" applyAlignment="1">
      <alignment horizontal="right" vertical="center" wrapText="1"/>
    </xf>
    <xf numFmtId="3" fontId="15" fillId="5" borderId="1" xfId="0" applyNumberFormat="1" applyFont="1" applyFill="1" applyBorder="1" applyAlignment="1">
      <alignment horizontal="right" vertical="center" wrapText="1"/>
    </xf>
    <xf numFmtId="3" fontId="21" fillId="5" borderId="1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left" vertical="center"/>
    </xf>
    <xf numFmtId="0" fontId="30" fillId="0" borderId="0" xfId="2" applyFont="1" applyAlignment="1">
      <alignment vertical="center"/>
    </xf>
    <xf numFmtId="0" fontId="28" fillId="4" borderId="1" xfId="2" applyFont="1" applyFill="1" applyBorder="1" applyAlignment="1">
      <alignment vertical="center" wrapText="1"/>
    </xf>
    <xf numFmtId="3" fontId="28" fillId="4" borderId="1" xfId="2" applyNumberFormat="1" applyFont="1" applyFill="1" applyBorder="1" applyAlignment="1">
      <alignment horizontal="right" vertical="center"/>
    </xf>
    <xf numFmtId="164" fontId="28" fillId="4" borderId="1" xfId="2" applyNumberFormat="1" applyFont="1" applyFill="1" applyBorder="1" applyAlignment="1">
      <alignment horizontal="right" vertical="center"/>
    </xf>
    <xf numFmtId="0" fontId="31" fillId="2" borderId="3" xfId="2" applyFont="1" applyFill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165" fontId="27" fillId="0" borderId="5" xfId="2" applyNumberFormat="1" applyFont="1" applyBorder="1" applyAlignment="1">
      <alignment vertical="center"/>
    </xf>
    <xf numFmtId="3" fontId="20" fillId="0" borderId="9" xfId="0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165" fontId="27" fillId="0" borderId="9" xfId="2" applyNumberFormat="1" applyFont="1" applyBorder="1" applyAlignment="1">
      <alignment vertical="center"/>
    </xf>
    <xf numFmtId="0" fontId="28" fillId="9" borderId="1" xfId="0" applyFont="1" applyFill="1" applyBorder="1" applyAlignment="1">
      <alignment horizontal="left" vertical="center" wrapText="1"/>
    </xf>
    <xf numFmtId="3" fontId="28" fillId="9" borderId="1" xfId="0" applyNumberFormat="1" applyFont="1" applyFill="1" applyBorder="1" applyAlignment="1">
      <alignment horizontal="right" vertical="center" wrapText="1"/>
    </xf>
    <xf numFmtId="0" fontId="28" fillId="9" borderId="1" xfId="0" applyFont="1" applyFill="1" applyBorder="1" applyAlignment="1">
      <alignment horizontal="right" vertical="center" wrapText="1"/>
    </xf>
    <xf numFmtId="165" fontId="28" fillId="4" borderId="1" xfId="2" applyNumberFormat="1" applyFont="1" applyFill="1" applyBorder="1" applyAlignment="1">
      <alignment vertical="center"/>
    </xf>
    <xf numFmtId="0" fontId="31" fillId="8" borderId="1" xfId="0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vertical="center" wrapText="1"/>
    </xf>
    <xf numFmtId="3" fontId="28" fillId="4" borderId="4" xfId="2" applyNumberFormat="1" applyFont="1" applyFill="1" applyBorder="1" applyAlignment="1">
      <alignment horizontal="right" vertical="center"/>
    </xf>
    <xf numFmtId="164" fontId="28" fillId="4" borderId="4" xfId="2" applyNumberFormat="1" applyFont="1" applyFill="1" applyBorder="1" applyAlignment="1">
      <alignment horizontal="right" vertical="center"/>
    </xf>
    <xf numFmtId="164" fontId="27" fillId="0" borderId="0" xfId="2" applyNumberFormat="1" applyFont="1" applyAlignment="1">
      <alignment vertical="center"/>
    </xf>
    <xf numFmtId="164" fontId="28" fillId="4" borderId="0" xfId="2" applyNumberFormat="1" applyFont="1" applyFill="1" applyAlignment="1">
      <alignment vertical="center"/>
    </xf>
    <xf numFmtId="165" fontId="27" fillId="3" borderId="1" xfId="2" applyNumberFormat="1" applyFont="1" applyFill="1" applyBorder="1" applyAlignment="1">
      <alignment vertical="center"/>
    </xf>
    <xf numFmtId="165" fontId="28" fillId="4" borderId="0" xfId="2" applyNumberFormat="1" applyFont="1" applyFill="1" applyAlignment="1">
      <alignment vertical="center"/>
    </xf>
    <xf numFmtId="0" fontId="20" fillId="10" borderId="1" xfId="0" applyFont="1" applyFill="1" applyBorder="1" applyAlignment="1">
      <alignment horizontal="right" vertical="center"/>
    </xf>
    <xf numFmtId="0" fontId="20" fillId="11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3" fontId="20" fillId="10" borderId="1" xfId="0" applyNumberFormat="1" applyFont="1" applyFill="1" applyBorder="1" applyAlignment="1">
      <alignment horizontal="right" vertical="center"/>
    </xf>
    <xf numFmtId="3" fontId="20" fillId="11" borderId="1" xfId="0" applyNumberFormat="1" applyFont="1" applyFill="1" applyBorder="1" applyAlignment="1">
      <alignment horizontal="right" vertical="center"/>
    </xf>
    <xf numFmtId="0" fontId="34" fillId="10" borderId="1" xfId="0" applyFont="1" applyFill="1" applyBorder="1" applyAlignment="1">
      <alignment horizontal="left" vertical="center" wrapText="1"/>
    </xf>
    <xf numFmtId="0" fontId="34" fillId="11" borderId="1" xfId="0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horizontal="left" vertical="center" wrapText="1"/>
    </xf>
    <xf numFmtId="165" fontId="20" fillId="10" borderId="1" xfId="0" applyNumberFormat="1" applyFont="1" applyFill="1" applyBorder="1" applyAlignment="1">
      <alignment horizontal="right" vertical="center"/>
    </xf>
    <xf numFmtId="165" fontId="32" fillId="10" borderId="1" xfId="0" applyNumberFormat="1" applyFont="1" applyFill="1" applyBorder="1" applyAlignment="1">
      <alignment horizontal="right" vertical="center" wrapText="1"/>
    </xf>
    <xf numFmtId="3" fontId="28" fillId="9" borderId="1" xfId="0" applyNumberFormat="1" applyFont="1" applyFill="1" applyBorder="1" applyAlignment="1">
      <alignment horizontal="right" vertical="center"/>
    </xf>
    <xf numFmtId="0" fontId="28" fillId="9" borderId="1" xfId="0" applyFont="1" applyFill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3" fontId="14" fillId="7" borderId="10" xfId="0" applyNumberFormat="1" applyFont="1" applyFill="1" applyBorder="1" applyAlignment="1">
      <alignment horizontal="right" vertical="center" wrapText="1"/>
    </xf>
    <xf numFmtId="0" fontId="20" fillId="7" borderId="2" xfId="2" applyFont="1" applyFill="1" applyBorder="1" applyAlignment="1">
      <alignment vertical="center" wrapText="1"/>
    </xf>
    <xf numFmtId="0" fontId="24" fillId="0" borderId="6" xfId="0" applyFont="1" applyBorder="1" applyAlignment="1">
      <alignment horizontal="left" vertical="center"/>
    </xf>
    <xf numFmtId="0" fontId="20" fillId="0" borderId="14" xfId="2" applyFont="1" applyFill="1" applyBorder="1" applyAlignment="1">
      <alignment vertical="center" wrapText="1"/>
    </xf>
    <xf numFmtId="3" fontId="14" fillId="0" borderId="14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 vertical="center" wrapText="1"/>
    </xf>
    <xf numFmtId="49" fontId="35" fillId="2" borderId="1" xfId="0" applyNumberFormat="1" applyFont="1" applyFill="1" applyBorder="1" applyAlignment="1">
      <alignment horizontal="center" vertical="center" textRotation="90" wrapText="1"/>
    </xf>
    <xf numFmtId="0" fontId="35" fillId="2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right" vertical="center"/>
    </xf>
    <xf numFmtId="166" fontId="18" fillId="5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/>
    <xf numFmtId="0" fontId="23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18" fillId="4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right" vertical="center"/>
    </xf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13"/>
          <c:dPt>
            <c:idx val="0"/>
            <c:bubble3D val="0"/>
            <c:explosion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4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0078926733114882"/>
                  <c:y val="-0.109320501603966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0310900467967095"/>
                  <c:y val="1.2892242636337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layout>
                <c:manualLayout>
                  <c:x val="9.0244180985644448E-2"/>
                  <c:y val="0.16087962962962962"/>
                </c:manualLayout>
              </c:layout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1'!$A$6:$A$8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1'!$C$6:$C$8</c:f>
              <c:numCache>
                <c:formatCode>#,##0.0</c:formatCode>
                <c:ptCount val="3"/>
                <c:pt idx="0">
                  <c:v>63.620833286280806</c:v>
                </c:pt>
                <c:pt idx="1">
                  <c:v>23.551390671698591</c:v>
                </c:pt>
                <c:pt idx="2">
                  <c:v>12.827776042960789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1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0</xdr:row>
      <xdr:rowOff>51954</xdr:rowOff>
    </xdr:from>
    <xdr:to>
      <xdr:col>0</xdr:col>
      <xdr:colOff>1139881</xdr:colOff>
      <xdr:row>1</xdr:row>
      <xdr:rowOff>77454</xdr:rowOff>
    </xdr:to>
    <xdr:pic>
      <xdr:nvPicPr>
        <xdr:cNvPr id="6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51954"/>
          <a:ext cx="1070608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4</xdr:row>
      <xdr:rowOff>4762</xdr:rowOff>
    </xdr:from>
    <xdr:to>
      <xdr:col>10</xdr:col>
      <xdr:colOff>476250</xdr:colOff>
      <xdr:row>17</xdr:row>
      <xdr:rowOff>157162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1085850</xdr:colOff>
      <xdr:row>1</xdr:row>
      <xdr:rowOff>76200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22224</xdr:rowOff>
    </xdr:from>
    <xdr:to>
      <xdr:col>0</xdr:col>
      <xdr:colOff>1142045</xdr:colOff>
      <xdr:row>1</xdr:row>
      <xdr:rowOff>47724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22224"/>
          <a:ext cx="1070608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2</xdr:col>
      <xdr:colOff>175258</xdr:colOff>
      <xdr:row>1</xdr:row>
      <xdr:rowOff>120750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070608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66675</xdr:rowOff>
    </xdr:from>
    <xdr:to>
      <xdr:col>0</xdr:col>
      <xdr:colOff>1266825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66675"/>
          <a:ext cx="123825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zoomScale="110" zoomScaleNormal="110" workbookViewId="0">
      <selection activeCell="C5" sqref="C5"/>
    </sheetView>
  </sheetViews>
  <sheetFormatPr defaultRowHeight="14.4" x14ac:dyDescent="0.3"/>
  <cols>
    <col min="1" max="1" width="41.6640625" style="3" customWidth="1"/>
    <col min="2" max="3" width="15.6640625" style="3" customWidth="1"/>
    <col min="4" max="4" width="10.6640625" style="3" customWidth="1"/>
    <col min="5" max="5" width="11.44140625" style="3" bestFit="1" customWidth="1"/>
    <col min="6" max="245" width="9.109375" style="3"/>
    <col min="246" max="246" width="36.33203125" style="3" customWidth="1"/>
    <col min="247" max="247" width="10.44140625" style="3" customWidth="1"/>
    <col min="248" max="248" width="11.6640625" style="3" customWidth="1"/>
    <col min="249" max="250" width="9.109375" style="3"/>
    <col min="251" max="251" width="11.88671875" style="3" customWidth="1"/>
    <col min="252" max="501" width="9.109375" style="3"/>
    <col min="502" max="502" width="36.33203125" style="3" customWidth="1"/>
    <col min="503" max="503" width="10.44140625" style="3" customWidth="1"/>
    <col min="504" max="504" width="11.6640625" style="3" customWidth="1"/>
    <col min="505" max="506" width="9.109375" style="3"/>
    <col min="507" max="507" width="11.88671875" style="3" customWidth="1"/>
    <col min="508" max="757" width="9.109375" style="3"/>
    <col min="758" max="758" width="36.33203125" style="3" customWidth="1"/>
    <col min="759" max="759" width="10.44140625" style="3" customWidth="1"/>
    <col min="760" max="760" width="11.6640625" style="3" customWidth="1"/>
    <col min="761" max="762" width="9.109375" style="3"/>
    <col min="763" max="763" width="11.88671875" style="3" customWidth="1"/>
    <col min="764" max="1013" width="9.109375" style="3"/>
    <col min="1014" max="1014" width="36.33203125" style="3" customWidth="1"/>
    <col min="1015" max="1015" width="10.44140625" style="3" customWidth="1"/>
    <col min="1016" max="1016" width="11.6640625" style="3" customWidth="1"/>
    <col min="1017" max="1018" width="9.109375" style="3"/>
    <col min="1019" max="1019" width="11.88671875" style="3" customWidth="1"/>
    <col min="1020" max="1269" width="9.109375" style="3"/>
    <col min="1270" max="1270" width="36.33203125" style="3" customWidth="1"/>
    <col min="1271" max="1271" width="10.44140625" style="3" customWidth="1"/>
    <col min="1272" max="1272" width="11.6640625" style="3" customWidth="1"/>
    <col min="1273" max="1274" width="9.109375" style="3"/>
    <col min="1275" max="1275" width="11.88671875" style="3" customWidth="1"/>
    <col min="1276" max="1525" width="9.109375" style="3"/>
    <col min="1526" max="1526" width="36.33203125" style="3" customWidth="1"/>
    <col min="1527" max="1527" width="10.44140625" style="3" customWidth="1"/>
    <col min="1528" max="1528" width="11.6640625" style="3" customWidth="1"/>
    <col min="1529" max="1530" width="9.109375" style="3"/>
    <col min="1531" max="1531" width="11.88671875" style="3" customWidth="1"/>
    <col min="1532" max="1781" width="9.109375" style="3"/>
    <col min="1782" max="1782" width="36.33203125" style="3" customWidth="1"/>
    <col min="1783" max="1783" width="10.44140625" style="3" customWidth="1"/>
    <col min="1784" max="1784" width="11.6640625" style="3" customWidth="1"/>
    <col min="1785" max="1786" width="9.109375" style="3"/>
    <col min="1787" max="1787" width="11.88671875" style="3" customWidth="1"/>
    <col min="1788" max="2037" width="9.109375" style="3"/>
    <col min="2038" max="2038" width="36.33203125" style="3" customWidth="1"/>
    <col min="2039" max="2039" width="10.44140625" style="3" customWidth="1"/>
    <col min="2040" max="2040" width="11.6640625" style="3" customWidth="1"/>
    <col min="2041" max="2042" width="9.109375" style="3"/>
    <col min="2043" max="2043" width="11.88671875" style="3" customWidth="1"/>
    <col min="2044" max="2293" width="9.109375" style="3"/>
    <col min="2294" max="2294" width="36.33203125" style="3" customWidth="1"/>
    <col min="2295" max="2295" width="10.44140625" style="3" customWidth="1"/>
    <col min="2296" max="2296" width="11.6640625" style="3" customWidth="1"/>
    <col min="2297" max="2298" width="9.109375" style="3"/>
    <col min="2299" max="2299" width="11.88671875" style="3" customWidth="1"/>
    <col min="2300" max="2549" width="9.109375" style="3"/>
    <col min="2550" max="2550" width="36.33203125" style="3" customWidth="1"/>
    <col min="2551" max="2551" width="10.44140625" style="3" customWidth="1"/>
    <col min="2552" max="2552" width="11.6640625" style="3" customWidth="1"/>
    <col min="2553" max="2554" width="9.109375" style="3"/>
    <col min="2555" max="2555" width="11.88671875" style="3" customWidth="1"/>
    <col min="2556" max="2805" width="9.109375" style="3"/>
    <col min="2806" max="2806" width="36.33203125" style="3" customWidth="1"/>
    <col min="2807" max="2807" width="10.44140625" style="3" customWidth="1"/>
    <col min="2808" max="2808" width="11.6640625" style="3" customWidth="1"/>
    <col min="2809" max="2810" width="9.109375" style="3"/>
    <col min="2811" max="2811" width="11.88671875" style="3" customWidth="1"/>
    <col min="2812" max="3061" width="9.109375" style="3"/>
    <col min="3062" max="3062" width="36.33203125" style="3" customWidth="1"/>
    <col min="3063" max="3063" width="10.44140625" style="3" customWidth="1"/>
    <col min="3064" max="3064" width="11.6640625" style="3" customWidth="1"/>
    <col min="3065" max="3066" width="9.109375" style="3"/>
    <col min="3067" max="3067" width="11.88671875" style="3" customWidth="1"/>
    <col min="3068" max="3317" width="9.109375" style="3"/>
    <col min="3318" max="3318" width="36.33203125" style="3" customWidth="1"/>
    <col min="3319" max="3319" width="10.44140625" style="3" customWidth="1"/>
    <col min="3320" max="3320" width="11.6640625" style="3" customWidth="1"/>
    <col min="3321" max="3322" width="9.109375" style="3"/>
    <col min="3323" max="3323" width="11.88671875" style="3" customWidth="1"/>
    <col min="3324" max="3573" width="9.109375" style="3"/>
    <col min="3574" max="3574" width="36.33203125" style="3" customWidth="1"/>
    <col min="3575" max="3575" width="10.44140625" style="3" customWidth="1"/>
    <col min="3576" max="3576" width="11.6640625" style="3" customWidth="1"/>
    <col min="3577" max="3578" width="9.109375" style="3"/>
    <col min="3579" max="3579" width="11.88671875" style="3" customWidth="1"/>
    <col min="3580" max="3829" width="9.109375" style="3"/>
    <col min="3830" max="3830" width="36.33203125" style="3" customWidth="1"/>
    <col min="3831" max="3831" width="10.44140625" style="3" customWidth="1"/>
    <col min="3832" max="3832" width="11.6640625" style="3" customWidth="1"/>
    <col min="3833" max="3834" width="9.109375" style="3"/>
    <col min="3835" max="3835" width="11.88671875" style="3" customWidth="1"/>
    <col min="3836" max="4085" width="9.109375" style="3"/>
    <col min="4086" max="4086" width="36.33203125" style="3" customWidth="1"/>
    <col min="4087" max="4087" width="10.44140625" style="3" customWidth="1"/>
    <col min="4088" max="4088" width="11.6640625" style="3" customWidth="1"/>
    <col min="4089" max="4090" width="9.109375" style="3"/>
    <col min="4091" max="4091" width="11.88671875" style="3" customWidth="1"/>
    <col min="4092" max="4341" width="9.109375" style="3"/>
    <col min="4342" max="4342" width="36.33203125" style="3" customWidth="1"/>
    <col min="4343" max="4343" width="10.44140625" style="3" customWidth="1"/>
    <col min="4344" max="4344" width="11.6640625" style="3" customWidth="1"/>
    <col min="4345" max="4346" width="9.109375" style="3"/>
    <col min="4347" max="4347" width="11.88671875" style="3" customWidth="1"/>
    <col min="4348" max="4597" width="9.109375" style="3"/>
    <col min="4598" max="4598" width="36.33203125" style="3" customWidth="1"/>
    <col min="4599" max="4599" width="10.44140625" style="3" customWidth="1"/>
    <col min="4600" max="4600" width="11.6640625" style="3" customWidth="1"/>
    <col min="4601" max="4602" width="9.109375" style="3"/>
    <col min="4603" max="4603" width="11.88671875" style="3" customWidth="1"/>
    <col min="4604" max="4853" width="9.109375" style="3"/>
    <col min="4854" max="4854" width="36.33203125" style="3" customWidth="1"/>
    <col min="4855" max="4855" width="10.44140625" style="3" customWidth="1"/>
    <col min="4856" max="4856" width="11.6640625" style="3" customWidth="1"/>
    <col min="4857" max="4858" width="9.109375" style="3"/>
    <col min="4859" max="4859" width="11.88671875" style="3" customWidth="1"/>
    <col min="4860" max="5109" width="9.109375" style="3"/>
    <col min="5110" max="5110" width="36.33203125" style="3" customWidth="1"/>
    <col min="5111" max="5111" width="10.44140625" style="3" customWidth="1"/>
    <col min="5112" max="5112" width="11.6640625" style="3" customWidth="1"/>
    <col min="5113" max="5114" width="9.109375" style="3"/>
    <col min="5115" max="5115" width="11.88671875" style="3" customWidth="1"/>
    <col min="5116" max="5365" width="9.109375" style="3"/>
    <col min="5366" max="5366" width="36.33203125" style="3" customWidth="1"/>
    <col min="5367" max="5367" width="10.44140625" style="3" customWidth="1"/>
    <col min="5368" max="5368" width="11.6640625" style="3" customWidth="1"/>
    <col min="5369" max="5370" width="9.109375" style="3"/>
    <col min="5371" max="5371" width="11.88671875" style="3" customWidth="1"/>
    <col min="5372" max="5621" width="9.109375" style="3"/>
    <col min="5622" max="5622" width="36.33203125" style="3" customWidth="1"/>
    <col min="5623" max="5623" width="10.44140625" style="3" customWidth="1"/>
    <col min="5624" max="5624" width="11.6640625" style="3" customWidth="1"/>
    <col min="5625" max="5626" width="9.109375" style="3"/>
    <col min="5627" max="5627" width="11.88671875" style="3" customWidth="1"/>
    <col min="5628" max="5877" width="9.109375" style="3"/>
    <col min="5878" max="5878" width="36.33203125" style="3" customWidth="1"/>
    <col min="5879" max="5879" width="10.44140625" style="3" customWidth="1"/>
    <col min="5880" max="5880" width="11.6640625" style="3" customWidth="1"/>
    <col min="5881" max="5882" width="9.109375" style="3"/>
    <col min="5883" max="5883" width="11.88671875" style="3" customWidth="1"/>
    <col min="5884" max="6133" width="9.109375" style="3"/>
    <col min="6134" max="6134" width="36.33203125" style="3" customWidth="1"/>
    <col min="6135" max="6135" width="10.44140625" style="3" customWidth="1"/>
    <col min="6136" max="6136" width="11.6640625" style="3" customWidth="1"/>
    <col min="6137" max="6138" width="9.109375" style="3"/>
    <col min="6139" max="6139" width="11.88671875" style="3" customWidth="1"/>
    <col min="6140" max="6389" width="9.109375" style="3"/>
    <col min="6390" max="6390" width="36.33203125" style="3" customWidth="1"/>
    <col min="6391" max="6391" width="10.44140625" style="3" customWidth="1"/>
    <col min="6392" max="6392" width="11.6640625" style="3" customWidth="1"/>
    <col min="6393" max="6394" width="9.109375" style="3"/>
    <col min="6395" max="6395" width="11.88671875" style="3" customWidth="1"/>
    <col min="6396" max="6645" width="9.109375" style="3"/>
    <col min="6646" max="6646" width="36.33203125" style="3" customWidth="1"/>
    <col min="6647" max="6647" width="10.44140625" style="3" customWidth="1"/>
    <col min="6648" max="6648" width="11.6640625" style="3" customWidth="1"/>
    <col min="6649" max="6650" width="9.109375" style="3"/>
    <col min="6651" max="6651" width="11.88671875" style="3" customWidth="1"/>
    <col min="6652" max="6901" width="9.109375" style="3"/>
    <col min="6902" max="6902" width="36.33203125" style="3" customWidth="1"/>
    <col min="6903" max="6903" width="10.44140625" style="3" customWidth="1"/>
    <col min="6904" max="6904" width="11.6640625" style="3" customWidth="1"/>
    <col min="6905" max="6906" width="9.109375" style="3"/>
    <col min="6907" max="6907" width="11.88671875" style="3" customWidth="1"/>
    <col min="6908" max="7157" width="9.109375" style="3"/>
    <col min="7158" max="7158" width="36.33203125" style="3" customWidth="1"/>
    <col min="7159" max="7159" width="10.44140625" style="3" customWidth="1"/>
    <col min="7160" max="7160" width="11.6640625" style="3" customWidth="1"/>
    <col min="7161" max="7162" width="9.109375" style="3"/>
    <col min="7163" max="7163" width="11.88671875" style="3" customWidth="1"/>
    <col min="7164" max="7413" width="9.109375" style="3"/>
    <col min="7414" max="7414" width="36.33203125" style="3" customWidth="1"/>
    <col min="7415" max="7415" width="10.44140625" style="3" customWidth="1"/>
    <col min="7416" max="7416" width="11.6640625" style="3" customWidth="1"/>
    <col min="7417" max="7418" width="9.109375" style="3"/>
    <col min="7419" max="7419" width="11.88671875" style="3" customWidth="1"/>
    <col min="7420" max="7669" width="9.109375" style="3"/>
    <col min="7670" max="7670" width="36.33203125" style="3" customWidth="1"/>
    <col min="7671" max="7671" width="10.44140625" style="3" customWidth="1"/>
    <col min="7672" max="7672" width="11.6640625" style="3" customWidth="1"/>
    <col min="7673" max="7674" width="9.109375" style="3"/>
    <col min="7675" max="7675" width="11.88671875" style="3" customWidth="1"/>
    <col min="7676" max="7925" width="9.109375" style="3"/>
    <col min="7926" max="7926" width="36.33203125" style="3" customWidth="1"/>
    <col min="7927" max="7927" width="10.44140625" style="3" customWidth="1"/>
    <col min="7928" max="7928" width="11.6640625" style="3" customWidth="1"/>
    <col min="7929" max="7930" width="9.109375" style="3"/>
    <col min="7931" max="7931" width="11.88671875" style="3" customWidth="1"/>
    <col min="7932" max="8181" width="9.109375" style="3"/>
    <col min="8182" max="8182" width="36.33203125" style="3" customWidth="1"/>
    <col min="8183" max="8183" width="10.44140625" style="3" customWidth="1"/>
    <col min="8184" max="8184" width="11.6640625" style="3" customWidth="1"/>
    <col min="8185" max="8186" width="9.109375" style="3"/>
    <col min="8187" max="8187" width="11.88671875" style="3" customWidth="1"/>
    <col min="8188" max="8437" width="9.109375" style="3"/>
    <col min="8438" max="8438" width="36.33203125" style="3" customWidth="1"/>
    <col min="8439" max="8439" width="10.44140625" style="3" customWidth="1"/>
    <col min="8440" max="8440" width="11.6640625" style="3" customWidth="1"/>
    <col min="8441" max="8442" width="9.109375" style="3"/>
    <col min="8443" max="8443" width="11.88671875" style="3" customWidth="1"/>
    <col min="8444" max="8693" width="9.109375" style="3"/>
    <col min="8694" max="8694" width="36.33203125" style="3" customWidth="1"/>
    <col min="8695" max="8695" width="10.44140625" style="3" customWidth="1"/>
    <col min="8696" max="8696" width="11.6640625" style="3" customWidth="1"/>
    <col min="8697" max="8698" width="9.109375" style="3"/>
    <col min="8699" max="8699" width="11.88671875" style="3" customWidth="1"/>
    <col min="8700" max="8949" width="9.109375" style="3"/>
    <col min="8950" max="8950" width="36.33203125" style="3" customWidth="1"/>
    <col min="8951" max="8951" width="10.44140625" style="3" customWidth="1"/>
    <col min="8952" max="8952" width="11.6640625" style="3" customWidth="1"/>
    <col min="8953" max="8954" width="9.109375" style="3"/>
    <col min="8955" max="8955" width="11.88671875" style="3" customWidth="1"/>
    <col min="8956" max="9205" width="9.109375" style="3"/>
    <col min="9206" max="9206" width="36.33203125" style="3" customWidth="1"/>
    <col min="9207" max="9207" width="10.44140625" style="3" customWidth="1"/>
    <col min="9208" max="9208" width="11.6640625" style="3" customWidth="1"/>
    <col min="9209" max="9210" width="9.109375" style="3"/>
    <col min="9211" max="9211" width="11.88671875" style="3" customWidth="1"/>
    <col min="9212" max="9461" width="9.109375" style="3"/>
    <col min="9462" max="9462" width="36.33203125" style="3" customWidth="1"/>
    <col min="9463" max="9463" width="10.44140625" style="3" customWidth="1"/>
    <col min="9464" max="9464" width="11.6640625" style="3" customWidth="1"/>
    <col min="9465" max="9466" width="9.109375" style="3"/>
    <col min="9467" max="9467" width="11.88671875" style="3" customWidth="1"/>
    <col min="9468" max="9717" width="9.109375" style="3"/>
    <col min="9718" max="9718" width="36.33203125" style="3" customWidth="1"/>
    <col min="9719" max="9719" width="10.44140625" style="3" customWidth="1"/>
    <col min="9720" max="9720" width="11.6640625" style="3" customWidth="1"/>
    <col min="9721" max="9722" width="9.109375" style="3"/>
    <col min="9723" max="9723" width="11.88671875" style="3" customWidth="1"/>
    <col min="9724" max="9973" width="9.109375" style="3"/>
    <col min="9974" max="9974" width="36.33203125" style="3" customWidth="1"/>
    <col min="9975" max="9975" width="10.44140625" style="3" customWidth="1"/>
    <col min="9976" max="9976" width="11.6640625" style="3" customWidth="1"/>
    <col min="9977" max="9978" width="9.109375" style="3"/>
    <col min="9979" max="9979" width="11.88671875" style="3" customWidth="1"/>
    <col min="9980" max="10229" width="9.109375" style="3"/>
    <col min="10230" max="10230" width="36.33203125" style="3" customWidth="1"/>
    <col min="10231" max="10231" width="10.44140625" style="3" customWidth="1"/>
    <col min="10232" max="10232" width="11.6640625" style="3" customWidth="1"/>
    <col min="10233" max="10234" width="9.109375" style="3"/>
    <col min="10235" max="10235" width="11.88671875" style="3" customWidth="1"/>
    <col min="10236" max="10485" width="9.109375" style="3"/>
    <col min="10486" max="10486" width="36.33203125" style="3" customWidth="1"/>
    <col min="10487" max="10487" width="10.44140625" style="3" customWidth="1"/>
    <col min="10488" max="10488" width="11.6640625" style="3" customWidth="1"/>
    <col min="10489" max="10490" width="9.109375" style="3"/>
    <col min="10491" max="10491" width="11.88671875" style="3" customWidth="1"/>
    <col min="10492" max="10741" width="9.109375" style="3"/>
    <col min="10742" max="10742" width="36.33203125" style="3" customWidth="1"/>
    <col min="10743" max="10743" width="10.44140625" style="3" customWidth="1"/>
    <col min="10744" max="10744" width="11.6640625" style="3" customWidth="1"/>
    <col min="10745" max="10746" width="9.109375" style="3"/>
    <col min="10747" max="10747" width="11.88671875" style="3" customWidth="1"/>
    <col min="10748" max="10997" width="9.109375" style="3"/>
    <col min="10998" max="10998" width="36.33203125" style="3" customWidth="1"/>
    <col min="10999" max="10999" width="10.44140625" style="3" customWidth="1"/>
    <col min="11000" max="11000" width="11.6640625" style="3" customWidth="1"/>
    <col min="11001" max="11002" width="9.109375" style="3"/>
    <col min="11003" max="11003" width="11.88671875" style="3" customWidth="1"/>
    <col min="11004" max="11253" width="9.109375" style="3"/>
    <col min="11254" max="11254" width="36.33203125" style="3" customWidth="1"/>
    <col min="11255" max="11255" width="10.44140625" style="3" customWidth="1"/>
    <col min="11256" max="11256" width="11.6640625" style="3" customWidth="1"/>
    <col min="11257" max="11258" width="9.109375" style="3"/>
    <col min="11259" max="11259" width="11.88671875" style="3" customWidth="1"/>
    <col min="11260" max="11509" width="9.109375" style="3"/>
    <col min="11510" max="11510" width="36.33203125" style="3" customWidth="1"/>
    <col min="11511" max="11511" width="10.44140625" style="3" customWidth="1"/>
    <col min="11512" max="11512" width="11.6640625" style="3" customWidth="1"/>
    <col min="11513" max="11514" width="9.109375" style="3"/>
    <col min="11515" max="11515" width="11.88671875" style="3" customWidth="1"/>
    <col min="11516" max="11765" width="9.109375" style="3"/>
    <col min="11766" max="11766" width="36.33203125" style="3" customWidth="1"/>
    <col min="11767" max="11767" width="10.44140625" style="3" customWidth="1"/>
    <col min="11768" max="11768" width="11.6640625" style="3" customWidth="1"/>
    <col min="11769" max="11770" width="9.109375" style="3"/>
    <col min="11771" max="11771" width="11.88671875" style="3" customWidth="1"/>
    <col min="11772" max="12021" width="9.109375" style="3"/>
    <col min="12022" max="12022" width="36.33203125" style="3" customWidth="1"/>
    <col min="12023" max="12023" width="10.44140625" style="3" customWidth="1"/>
    <col min="12024" max="12024" width="11.6640625" style="3" customWidth="1"/>
    <col min="12025" max="12026" width="9.109375" style="3"/>
    <col min="12027" max="12027" width="11.88671875" style="3" customWidth="1"/>
    <col min="12028" max="12277" width="9.109375" style="3"/>
    <col min="12278" max="12278" width="36.33203125" style="3" customWidth="1"/>
    <col min="12279" max="12279" width="10.44140625" style="3" customWidth="1"/>
    <col min="12280" max="12280" width="11.6640625" style="3" customWidth="1"/>
    <col min="12281" max="12282" width="9.109375" style="3"/>
    <col min="12283" max="12283" width="11.88671875" style="3" customWidth="1"/>
    <col min="12284" max="12533" width="9.109375" style="3"/>
    <col min="12534" max="12534" width="36.33203125" style="3" customWidth="1"/>
    <col min="12535" max="12535" width="10.44140625" style="3" customWidth="1"/>
    <col min="12536" max="12536" width="11.6640625" style="3" customWidth="1"/>
    <col min="12537" max="12538" width="9.109375" style="3"/>
    <col min="12539" max="12539" width="11.88671875" style="3" customWidth="1"/>
    <col min="12540" max="12789" width="9.109375" style="3"/>
    <col min="12790" max="12790" width="36.33203125" style="3" customWidth="1"/>
    <col min="12791" max="12791" width="10.44140625" style="3" customWidth="1"/>
    <col min="12792" max="12792" width="11.6640625" style="3" customWidth="1"/>
    <col min="12793" max="12794" width="9.109375" style="3"/>
    <col min="12795" max="12795" width="11.88671875" style="3" customWidth="1"/>
    <col min="12796" max="13045" width="9.109375" style="3"/>
    <col min="13046" max="13046" width="36.33203125" style="3" customWidth="1"/>
    <col min="13047" max="13047" width="10.44140625" style="3" customWidth="1"/>
    <col min="13048" max="13048" width="11.6640625" style="3" customWidth="1"/>
    <col min="13049" max="13050" width="9.109375" style="3"/>
    <col min="13051" max="13051" width="11.88671875" style="3" customWidth="1"/>
    <col min="13052" max="13301" width="9.109375" style="3"/>
    <col min="13302" max="13302" width="36.33203125" style="3" customWidth="1"/>
    <col min="13303" max="13303" width="10.44140625" style="3" customWidth="1"/>
    <col min="13304" max="13304" width="11.6640625" style="3" customWidth="1"/>
    <col min="13305" max="13306" width="9.109375" style="3"/>
    <col min="13307" max="13307" width="11.88671875" style="3" customWidth="1"/>
    <col min="13308" max="13557" width="9.109375" style="3"/>
    <col min="13558" max="13558" width="36.33203125" style="3" customWidth="1"/>
    <col min="13559" max="13559" width="10.44140625" style="3" customWidth="1"/>
    <col min="13560" max="13560" width="11.6640625" style="3" customWidth="1"/>
    <col min="13561" max="13562" width="9.109375" style="3"/>
    <col min="13563" max="13563" width="11.88671875" style="3" customWidth="1"/>
    <col min="13564" max="13813" width="9.109375" style="3"/>
    <col min="13814" max="13814" width="36.33203125" style="3" customWidth="1"/>
    <col min="13815" max="13815" width="10.44140625" style="3" customWidth="1"/>
    <col min="13816" max="13816" width="11.6640625" style="3" customWidth="1"/>
    <col min="13817" max="13818" width="9.109375" style="3"/>
    <col min="13819" max="13819" width="11.88671875" style="3" customWidth="1"/>
    <col min="13820" max="14069" width="9.109375" style="3"/>
    <col min="14070" max="14070" width="36.33203125" style="3" customWidth="1"/>
    <col min="14071" max="14071" width="10.44140625" style="3" customWidth="1"/>
    <col min="14072" max="14072" width="11.6640625" style="3" customWidth="1"/>
    <col min="14073" max="14074" width="9.109375" style="3"/>
    <col min="14075" max="14075" width="11.88671875" style="3" customWidth="1"/>
    <col min="14076" max="14325" width="9.109375" style="3"/>
    <col min="14326" max="14326" width="36.33203125" style="3" customWidth="1"/>
    <col min="14327" max="14327" width="10.44140625" style="3" customWidth="1"/>
    <col min="14328" max="14328" width="11.6640625" style="3" customWidth="1"/>
    <col min="14329" max="14330" width="9.109375" style="3"/>
    <col min="14331" max="14331" width="11.88671875" style="3" customWidth="1"/>
    <col min="14332" max="14581" width="9.109375" style="3"/>
    <col min="14582" max="14582" width="36.33203125" style="3" customWidth="1"/>
    <col min="14583" max="14583" width="10.44140625" style="3" customWidth="1"/>
    <col min="14584" max="14584" width="11.6640625" style="3" customWidth="1"/>
    <col min="14585" max="14586" width="9.109375" style="3"/>
    <col min="14587" max="14587" width="11.88671875" style="3" customWidth="1"/>
    <col min="14588" max="14837" width="9.109375" style="3"/>
    <col min="14838" max="14838" width="36.33203125" style="3" customWidth="1"/>
    <col min="14839" max="14839" width="10.44140625" style="3" customWidth="1"/>
    <col min="14840" max="14840" width="11.6640625" style="3" customWidth="1"/>
    <col min="14841" max="14842" width="9.109375" style="3"/>
    <col min="14843" max="14843" width="11.88671875" style="3" customWidth="1"/>
    <col min="14844" max="15093" width="9.109375" style="3"/>
    <col min="15094" max="15094" width="36.33203125" style="3" customWidth="1"/>
    <col min="15095" max="15095" width="10.44140625" style="3" customWidth="1"/>
    <col min="15096" max="15096" width="11.6640625" style="3" customWidth="1"/>
    <col min="15097" max="15098" width="9.109375" style="3"/>
    <col min="15099" max="15099" width="11.88671875" style="3" customWidth="1"/>
    <col min="15100" max="15349" width="9.109375" style="3"/>
    <col min="15350" max="15350" width="36.33203125" style="3" customWidth="1"/>
    <col min="15351" max="15351" width="10.44140625" style="3" customWidth="1"/>
    <col min="15352" max="15352" width="11.6640625" style="3" customWidth="1"/>
    <col min="15353" max="15354" width="9.109375" style="3"/>
    <col min="15355" max="15355" width="11.88671875" style="3" customWidth="1"/>
    <col min="15356" max="15605" width="9.109375" style="3"/>
    <col min="15606" max="15606" width="36.33203125" style="3" customWidth="1"/>
    <col min="15607" max="15607" width="10.44140625" style="3" customWidth="1"/>
    <col min="15608" max="15608" width="11.6640625" style="3" customWidth="1"/>
    <col min="15609" max="15610" width="9.109375" style="3"/>
    <col min="15611" max="15611" width="11.88671875" style="3" customWidth="1"/>
    <col min="15612" max="15861" width="9.109375" style="3"/>
    <col min="15862" max="15862" width="36.33203125" style="3" customWidth="1"/>
    <col min="15863" max="15863" width="10.44140625" style="3" customWidth="1"/>
    <col min="15864" max="15864" width="11.6640625" style="3" customWidth="1"/>
    <col min="15865" max="15866" width="9.109375" style="3"/>
    <col min="15867" max="15867" width="11.88671875" style="3" customWidth="1"/>
    <col min="15868" max="16117" width="9.109375" style="3"/>
    <col min="16118" max="16118" width="36.33203125" style="3" customWidth="1"/>
    <col min="16119" max="16119" width="10.44140625" style="3" customWidth="1"/>
    <col min="16120" max="16120" width="11.6640625" style="3" customWidth="1"/>
    <col min="16121" max="16122" width="9.109375" style="3"/>
    <col min="16123" max="16123" width="11.88671875" style="3" customWidth="1"/>
    <col min="16124" max="16384" width="9.109375" style="3"/>
  </cols>
  <sheetData>
    <row r="3" spans="1:7" s="1" customFormat="1" x14ac:dyDescent="0.3">
      <c r="A3" s="13" t="s">
        <v>60</v>
      </c>
      <c r="C3" s="2"/>
      <c r="D3" s="49" t="s">
        <v>61</v>
      </c>
    </row>
    <row r="4" spans="1:7" x14ac:dyDescent="0.3">
      <c r="A4" s="4" t="s">
        <v>2</v>
      </c>
      <c r="B4" s="5" t="s">
        <v>7</v>
      </c>
      <c r="C4" s="5" t="s">
        <v>41</v>
      </c>
      <c r="D4" s="5" t="s">
        <v>0</v>
      </c>
      <c r="E4" s="5" t="s">
        <v>43</v>
      </c>
      <c r="F4" s="6"/>
      <c r="G4" s="6"/>
    </row>
    <row r="5" spans="1:7" ht="15" customHeight="1" x14ac:dyDescent="0.3">
      <c r="A5" s="15" t="s">
        <v>3</v>
      </c>
      <c r="B5" s="16">
        <v>61073773.653999999</v>
      </c>
      <c r="C5" s="16">
        <v>67668211.753000006</v>
      </c>
      <c r="D5" s="17">
        <v>110.79749572436663</v>
      </c>
      <c r="E5" s="70">
        <f>C5/C8*100</f>
        <v>63.620833286280806</v>
      </c>
      <c r="G5" s="6"/>
    </row>
    <row r="6" spans="1:7" ht="15" customHeight="1" x14ac:dyDescent="0.3">
      <c r="A6" s="15" t="s">
        <v>4</v>
      </c>
      <c r="B6" s="16">
        <v>22524019.662999999</v>
      </c>
      <c r="C6" s="16">
        <v>25049663.903000001</v>
      </c>
      <c r="D6" s="17">
        <v>111.21311505578576</v>
      </c>
      <c r="E6" s="70">
        <f>C6/C8*100</f>
        <v>23.551390671698591</v>
      </c>
      <c r="F6" s="6"/>
      <c r="G6" s="6"/>
    </row>
    <row r="7" spans="1:7" ht="15" customHeight="1" x14ac:dyDescent="0.3">
      <c r="A7" s="15" t="s">
        <v>5</v>
      </c>
      <c r="B7" s="16">
        <v>13085546.857000001</v>
      </c>
      <c r="C7" s="16">
        <v>13643843.073999999</v>
      </c>
      <c r="D7" s="17">
        <v>104.26651039579095</v>
      </c>
      <c r="E7" s="70">
        <f>C7/C8*100</f>
        <v>12.827776042960787</v>
      </c>
      <c r="F7" s="6"/>
      <c r="G7" s="6"/>
    </row>
    <row r="8" spans="1:7" ht="15" customHeight="1" x14ac:dyDescent="0.3">
      <c r="A8" s="50" t="s">
        <v>6</v>
      </c>
      <c r="B8" s="51">
        <v>96683340.175999999</v>
      </c>
      <c r="C8" s="51">
        <v>106361718.729</v>
      </c>
      <c r="D8" s="52">
        <v>110.01038910672895</v>
      </c>
      <c r="E8" s="71">
        <f>C8/C8*100</f>
        <v>100</v>
      </c>
      <c r="G8" s="6"/>
    </row>
    <row r="9" spans="1:7" x14ac:dyDescent="0.3">
      <c r="A9" s="8" t="s">
        <v>1</v>
      </c>
    </row>
    <row r="10" spans="1:7" ht="15" x14ac:dyDescent="0.25">
      <c r="C10" s="7"/>
    </row>
    <row r="11" spans="1:7" x14ac:dyDescent="0.3">
      <c r="A11" s="13" t="s">
        <v>77</v>
      </c>
      <c r="B11" s="1"/>
      <c r="C11" s="2"/>
      <c r="D11" s="49" t="s">
        <v>61</v>
      </c>
      <c r="E11" s="1"/>
    </row>
    <row r="12" spans="1:7" x14ac:dyDescent="0.3">
      <c r="A12" s="74" t="s">
        <v>2</v>
      </c>
      <c r="B12" s="75" t="s">
        <v>72</v>
      </c>
      <c r="C12" s="75" t="s">
        <v>73</v>
      </c>
      <c r="D12" s="75" t="s">
        <v>0</v>
      </c>
      <c r="E12" s="75" t="s">
        <v>43</v>
      </c>
    </row>
    <row r="13" spans="1:7" x14ac:dyDescent="0.3">
      <c r="A13" s="78" t="s">
        <v>3</v>
      </c>
      <c r="B13" s="76">
        <v>47156739</v>
      </c>
      <c r="C13" s="76">
        <v>48587849</v>
      </c>
      <c r="D13" s="81">
        <v>103</v>
      </c>
      <c r="E13" s="82">
        <f>C13/C16*100</f>
        <v>60.98302818274869</v>
      </c>
    </row>
    <row r="14" spans="1:7" x14ac:dyDescent="0.3">
      <c r="A14" s="78" t="s">
        <v>4</v>
      </c>
      <c r="B14" s="76">
        <v>19263283</v>
      </c>
      <c r="C14" s="76">
        <v>19782417</v>
      </c>
      <c r="D14" s="72">
        <v>102.7</v>
      </c>
      <c r="E14" s="82">
        <f>C14/C16*100</f>
        <v>24.829082131910937</v>
      </c>
    </row>
    <row r="15" spans="1:7" x14ac:dyDescent="0.3">
      <c r="A15" s="79" t="s">
        <v>5</v>
      </c>
      <c r="B15" s="77">
        <v>10037727</v>
      </c>
      <c r="C15" s="77">
        <v>11304113</v>
      </c>
      <c r="D15" s="73">
        <v>112.6</v>
      </c>
      <c r="E15" s="82">
        <f>C15/C16*100</f>
        <v>14.187889685340377</v>
      </c>
    </row>
    <row r="16" spans="1:7" x14ac:dyDescent="0.3">
      <c r="A16" s="80" t="s">
        <v>6</v>
      </c>
      <c r="B16" s="83">
        <v>76457749</v>
      </c>
      <c r="C16" s="83">
        <v>79674379</v>
      </c>
      <c r="D16" s="84">
        <v>104.2</v>
      </c>
      <c r="E16" s="85">
        <f>C16/C16*100</f>
        <v>100</v>
      </c>
    </row>
    <row r="17" spans="1:1" x14ac:dyDescent="0.3">
      <c r="A17" s="8" t="s">
        <v>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zoomScale="110" zoomScaleNormal="110" workbookViewId="0">
      <selection activeCell="B24" sqref="B24"/>
    </sheetView>
  </sheetViews>
  <sheetFormatPr defaultRowHeight="14.4" x14ac:dyDescent="0.3"/>
  <cols>
    <col min="1" max="1" width="30" customWidth="1"/>
    <col min="2" max="2" width="17.88671875" customWidth="1"/>
    <col min="3" max="3" width="12.88671875" customWidth="1"/>
    <col min="257" max="257" width="18.5546875" customWidth="1"/>
    <col min="258" max="258" width="12.6640625" bestFit="1" customWidth="1"/>
    <col min="259" max="259" width="13.44140625" bestFit="1" customWidth="1"/>
    <col min="513" max="513" width="18.5546875" customWidth="1"/>
    <col min="514" max="514" width="12.6640625" bestFit="1" customWidth="1"/>
    <col min="515" max="515" width="13.44140625" bestFit="1" customWidth="1"/>
    <col min="769" max="769" width="18.5546875" customWidth="1"/>
    <col min="770" max="770" width="12.6640625" bestFit="1" customWidth="1"/>
    <col min="771" max="771" width="13.44140625" bestFit="1" customWidth="1"/>
    <col min="1025" max="1025" width="18.5546875" customWidth="1"/>
    <col min="1026" max="1026" width="12.6640625" bestFit="1" customWidth="1"/>
    <col min="1027" max="1027" width="13.44140625" bestFit="1" customWidth="1"/>
    <col min="1281" max="1281" width="18.5546875" customWidth="1"/>
    <col min="1282" max="1282" width="12.6640625" bestFit="1" customWidth="1"/>
    <col min="1283" max="1283" width="13.44140625" bestFit="1" customWidth="1"/>
    <col min="1537" max="1537" width="18.5546875" customWidth="1"/>
    <col min="1538" max="1538" width="12.6640625" bestFit="1" customWidth="1"/>
    <col min="1539" max="1539" width="13.44140625" bestFit="1" customWidth="1"/>
    <col min="1793" max="1793" width="18.5546875" customWidth="1"/>
    <col min="1794" max="1794" width="12.6640625" bestFit="1" customWidth="1"/>
    <col min="1795" max="1795" width="13.44140625" bestFit="1" customWidth="1"/>
    <col min="2049" max="2049" width="18.5546875" customWidth="1"/>
    <col min="2050" max="2050" width="12.6640625" bestFit="1" customWidth="1"/>
    <col min="2051" max="2051" width="13.44140625" bestFit="1" customWidth="1"/>
    <col min="2305" max="2305" width="18.5546875" customWidth="1"/>
    <col min="2306" max="2306" width="12.6640625" bestFit="1" customWidth="1"/>
    <col min="2307" max="2307" width="13.44140625" bestFit="1" customWidth="1"/>
    <col min="2561" max="2561" width="18.5546875" customWidth="1"/>
    <col min="2562" max="2562" width="12.6640625" bestFit="1" customWidth="1"/>
    <col min="2563" max="2563" width="13.44140625" bestFit="1" customWidth="1"/>
    <col min="2817" max="2817" width="18.5546875" customWidth="1"/>
    <col min="2818" max="2818" width="12.6640625" bestFit="1" customWidth="1"/>
    <col min="2819" max="2819" width="13.44140625" bestFit="1" customWidth="1"/>
    <col min="3073" max="3073" width="18.5546875" customWidth="1"/>
    <col min="3074" max="3074" width="12.6640625" bestFit="1" customWidth="1"/>
    <col min="3075" max="3075" width="13.44140625" bestFit="1" customWidth="1"/>
    <col min="3329" max="3329" width="18.5546875" customWidth="1"/>
    <col min="3330" max="3330" width="12.6640625" bestFit="1" customWidth="1"/>
    <col min="3331" max="3331" width="13.44140625" bestFit="1" customWidth="1"/>
    <col min="3585" max="3585" width="18.5546875" customWidth="1"/>
    <col min="3586" max="3586" width="12.6640625" bestFit="1" customWidth="1"/>
    <col min="3587" max="3587" width="13.44140625" bestFit="1" customWidth="1"/>
    <col min="3841" max="3841" width="18.5546875" customWidth="1"/>
    <col min="3842" max="3842" width="12.6640625" bestFit="1" customWidth="1"/>
    <col min="3843" max="3843" width="13.44140625" bestFit="1" customWidth="1"/>
    <col min="4097" max="4097" width="18.5546875" customWidth="1"/>
    <col min="4098" max="4098" width="12.6640625" bestFit="1" customWidth="1"/>
    <col min="4099" max="4099" width="13.44140625" bestFit="1" customWidth="1"/>
    <col min="4353" max="4353" width="18.5546875" customWidth="1"/>
    <col min="4354" max="4354" width="12.6640625" bestFit="1" customWidth="1"/>
    <col min="4355" max="4355" width="13.44140625" bestFit="1" customWidth="1"/>
    <col min="4609" max="4609" width="18.5546875" customWidth="1"/>
    <col min="4610" max="4610" width="12.6640625" bestFit="1" customWidth="1"/>
    <col min="4611" max="4611" width="13.44140625" bestFit="1" customWidth="1"/>
    <col min="4865" max="4865" width="18.5546875" customWidth="1"/>
    <col min="4866" max="4866" width="12.6640625" bestFit="1" customWidth="1"/>
    <col min="4867" max="4867" width="13.44140625" bestFit="1" customWidth="1"/>
    <col min="5121" max="5121" width="18.5546875" customWidth="1"/>
    <col min="5122" max="5122" width="12.6640625" bestFit="1" customWidth="1"/>
    <col min="5123" max="5123" width="13.44140625" bestFit="1" customWidth="1"/>
    <col min="5377" max="5377" width="18.5546875" customWidth="1"/>
    <col min="5378" max="5378" width="12.6640625" bestFit="1" customWidth="1"/>
    <col min="5379" max="5379" width="13.44140625" bestFit="1" customWidth="1"/>
    <col min="5633" max="5633" width="18.5546875" customWidth="1"/>
    <col min="5634" max="5634" width="12.6640625" bestFit="1" customWidth="1"/>
    <col min="5635" max="5635" width="13.44140625" bestFit="1" customWidth="1"/>
    <col min="5889" max="5889" width="18.5546875" customWidth="1"/>
    <col min="5890" max="5890" width="12.6640625" bestFit="1" customWidth="1"/>
    <col min="5891" max="5891" width="13.44140625" bestFit="1" customWidth="1"/>
    <col min="6145" max="6145" width="18.5546875" customWidth="1"/>
    <col min="6146" max="6146" width="12.6640625" bestFit="1" customWidth="1"/>
    <col min="6147" max="6147" width="13.44140625" bestFit="1" customWidth="1"/>
    <col min="6401" max="6401" width="18.5546875" customWidth="1"/>
    <col min="6402" max="6402" width="12.6640625" bestFit="1" customWidth="1"/>
    <col min="6403" max="6403" width="13.44140625" bestFit="1" customWidth="1"/>
    <col min="6657" max="6657" width="18.5546875" customWidth="1"/>
    <col min="6658" max="6658" width="12.6640625" bestFit="1" customWidth="1"/>
    <col min="6659" max="6659" width="13.44140625" bestFit="1" customWidth="1"/>
    <col min="6913" max="6913" width="18.5546875" customWidth="1"/>
    <col min="6914" max="6914" width="12.6640625" bestFit="1" customWidth="1"/>
    <col min="6915" max="6915" width="13.44140625" bestFit="1" customWidth="1"/>
    <col min="7169" max="7169" width="18.5546875" customWidth="1"/>
    <col min="7170" max="7170" width="12.6640625" bestFit="1" customWidth="1"/>
    <col min="7171" max="7171" width="13.44140625" bestFit="1" customWidth="1"/>
    <col min="7425" max="7425" width="18.5546875" customWidth="1"/>
    <col min="7426" max="7426" width="12.6640625" bestFit="1" customWidth="1"/>
    <col min="7427" max="7427" width="13.44140625" bestFit="1" customWidth="1"/>
    <col min="7681" max="7681" width="18.5546875" customWidth="1"/>
    <col min="7682" max="7682" width="12.6640625" bestFit="1" customWidth="1"/>
    <col min="7683" max="7683" width="13.44140625" bestFit="1" customWidth="1"/>
    <col min="7937" max="7937" width="18.5546875" customWidth="1"/>
    <col min="7938" max="7938" width="12.6640625" bestFit="1" customWidth="1"/>
    <col min="7939" max="7939" width="13.44140625" bestFit="1" customWidth="1"/>
    <col min="8193" max="8193" width="18.5546875" customWidth="1"/>
    <col min="8194" max="8194" width="12.6640625" bestFit="1" customWidth="1"/>
    <col min="8195" max="8195" width="13.44140625" bestFit="1" customWidth="1"/>
    <col min="8449" max="8449" width="18.5546875" customWidth="1"/>
    <col min="8450" max="8450" width="12.6640625" bestFit="1" customWidth="1"/>
    <col min="8451" max="8451" width="13.44140625" bestFit="1" customWidth="1"/>
    <col min="8705" max="8705" width="18.5546875" customWidth="1"/>
    <col min="8706" max="8706" width="12.6640625" bestFit="1" customWidth="1"/>
    <col min="8707" max="8707" width="13.44140625" bestFit="1" customWidth="1"/>
    <col min="8961" max="8961" width="18.5546875" customWidth="1"/>
    <col min="8962" max="8962" width="12.6640625" bestFit="1" customWidth="1"/>
    <col min="8963" max="8963" width="13.44140625" bestFit="1" customWidth="1"/>
    <col min="9217" max="9217" width="18.5546875" customWidth="1"/>
    <col min="9218" max="9218" width="12.6640625" bestFit="1" customWidth="1"/>
    <col min="9219" max="9219" width="13.44140625" bestFit="1" customWidth="1"/>
    <col min="9473" max="9473" width="18.5546875" customWidth="1"/>
    <col min="9474" max="9474" width="12.6640625" bestFit="1" customWidth="1"/>
    <col min="9475" max="9475" width="13.44140625" bestFit="1" customWidth="1"/>
    <col min="9729" max="9729" width="18.5546875" customWidth="1"/>
    <col min="9730" max="9730" width="12.6640625" bestFit="1" customWidth="1"/>
    <col min="9731" max="9731" width="13.44140625" bestFit="1" customWidth="1"/>
    <col min="9985" max="9985" width="18.5546875" customWidth="1"/>
    <col min="9986" max="9986" width="12.6640625" bestFit="1" customWidth="1"/>
    <col min="9987" max="9987" width="13.44140625" bestFit="1" customWidth="1"/>
    <col min="10241" max="10241" width="18.5546875" customWidth="1"/>
    <col min="10242" max="10242" width="12.6640625" bestFit="1" customWidth="1"/>
    <col min="10243" max="10243" width="13.44140625" bestFit="1" customWidth="1"/>
    <col min="10497" max="10497" width="18.5546875" customWidth="1"/>
    <col min="10498" max="10498" width="12.6640625" bestFit="1" customWidth="1"/>
    <col min="10499" max="10499" width="13.44140625" bestFit="1" customWidth="1"/>
    <col min="10753" max="10753" width="18.5546875" customWidth="1"/>
    <col min="10754" max="10754" width="12.6640625" bestFit="1" customWidth="1"/>
    <col min="10755" max="10755" width="13.44140625" bestFit="1" customWidth="1"/>
    <col min="11009" max="11009" width="18.5546875" customWidth="1"/>
    <col min="11010" max="11010" width="12.6640625" bestFit="1" customWidth="1"/>
    <col min="11011" max="11011" width="13.44140625" bestFit="1" customWidth="1"/>
    <col min="11265" max="11265" width="18.5546875" customWidth="1"/>
    <col min="11266" max="11266" width="12.6640625" bestFit="1" customWidth="1"/>
    <col min="11267" max="11267" width="13.44140625" bestFit="1" customWidth="1"/>
    <col min="11521" max="11521" width="18.5546875" customWidth="1"/>
    <col min="11522" max="11522" width="12.6640625" bestFit="1" customWidth="1"/>
    <col min="11523" max="11523" width="13.44140625" bestFit="1" customWidth="1"/>
    <col min="11777" max="11777" width="18.5546875" customWidth="1"/>
    <col min="11778" max="11778" width="12.6640625" bestFit="1" customWidth="1"/>
    <col min="11779" max="11779" width="13.44140625" bestFit="1" customWidth="1"/>
    <col min="12033" max="12033" width="18.5546875" customWidth="1"/>
    <col min="12034" max="12034" width="12.6640625" bestFit="1" customWidth="1"/>
    <col min="12035" max="12035" width="13.44140625" bestFit="1" customWidth="1"/>
    <col min="12289" max="12289" width="18.5546875" customWidth="1"/>
    <col min="12290" max="12290" width="12.6640625" bestFit="1" customWidth="1"/>
    <col min="12291" max="12291" width="13.44140625" bestFit="1" customWidth="1"/>
    <col min="12545" max="12545" width="18.5546875" customWidth="1"/>
    <col min="12546" max="12546" width="12.6640625" bestFit="1" customWidth="1"/>
    <col min="12547" max="12547" width="13.44140625" bestFit="1" customWidth="1"/>
    <col min="12801" max="12801" width="18.5546875" customWidth="1"/>
    <col min="12802" max="12802" width="12.6640625" bestFit="1" customWidth="1"/>
    <col min="12803" max="12803" width="13.44140625" bestFit="1" customWidth="1"/>
    <col min="13057" max="13057" width="18.5546875" customWidth="1"/>
    <col min="13058" max="13058" width="12.6640625" bestFit="1" customWidth="1"/>
    <col min="13059" max="13059" width="13.44140625" bestFit="1" customWidth="1"/>
    <col min="13313" max="13313" width="18.5546875" customWidth="1"/>
    <col min="13314" max="13314" width="12.6640625" bestFit="1" customWidth="1"/>
    <col min="13315" max="13315" width="13.44140625" bestFit="1" customWidth="1"/>
    <col min="13569" max="13569" width="18.5546875" customWidth="1"/>
    <col min="13570" max="13570" width="12.6640625" bestFit="1" customWidth="1"/>
    <col min="13571" max="13571" width="13.44140625" bestFit="1" customWidth="1"/>
    <col min="13825" max="13825" width="18.5546875" customWidth="1"/>
    <col min="13826" max="13826" width="12.6640625" bestFit="1" customWidth="1"/>
    <col min="13827" max="13827" width="13.44140625" bestFit="1" customWidth="1"/>
    <col min="14081" max="14081" width="18.5546875" customWidth="1"/>
    <col min="14082" max="14082" width="12.6640625" bestFit="1" customWidth="1"/>
    <col min="14083" max="14083" width="13.44140625" bestFit="1" customWidth="1"/>
    <col min="14337" max="14337" width="18.5546875" customWidth="1"/>
    <col min="14338" max="14338" width="12.6640625" bestFit="1" customWidth="1"/>
    <col min="14339" max="14339" width="13.44140625" bestFit="1" customWidth="1"/>
    <col min="14593" max="14593" width="18.5546875" customWidth="1"/>
    <col min="14594" max="14594" width="12.6640625" bestFit="1" customWidth="1"/>
    <col min="14595" max="14595" width="13.44140625" bestFit="1" customWidth="1"/>
    <col min="14849" max="14849" width="18.5546875" customWidth="1"/>
    <col min="14850" max="14850" width="12.6640625" bestFit="1" customWidth="1"/>
    <col min="14851" max="14851" width="13.44140625" bestFit="1" customWidth="1"/>
    <col min="15105" max="15105" width="18.5546875" customWidth="1"/>
    <col min="15106" max="15106" width="12.6640625" bestFit="1" customWidth="1"/>
    <col min="15107" max="15107" width="13.44140625" bestFit="1" customWidth="1"/>
    <col min="15361" max="15361" width="18.5546875" customWidth="1"/>
    <col min="15362" max="15362" width="12.6640625" bestFit="1" customWidth="1"/>
    <col min="15363" max="15363" width="13.44140625" bestFit="1" customWidth="1"/>
    <col min="15617" max="15617" width="18.5546875" customWidth="1"/>
    <col min="15618" max="15618" width="12.6640625" bestFit="1" customWidth="1"/>
    <col min="15619" max="15619" width="13.44140625" bestFit="1" customWidth="1"/>
    <col min="15873" max="15873" width="18.5546875" customWidth="1"/>
    <col min="15874" max="15874" width="12.6640625" bestFit="1" customWidth="1"/>
    <col min="15875" max="15875" width="13.44140625" bestFit="1" customWidth="1"/>
    <col min="16129" max="16129" width="18.5546875" customWidth="1"/>
    <col min="16130" max="16130" width="12.6640625" bestFit="1" customWidth="1"/>
    <col min="16131" max="16131" width="13.44140625" bestFit="1" customWidth="1"/>
  </cols>
  <sheetData>
    <row r="3" spans="1:3" s="14" customFormat="1" ht="12" x14ac:dyDescent="0.3">
      <c r="A3" s="13" t="s">
        <v>42</v>
      </c>
    </row>
    <row r="4" spans="1:3" ht="15" x14ac:dyDescent="0.25">
      <c r="B4" s="110" t="s">
        <v>39</v>
      </c>
      <c r="C4" s="111"/>
    </row>
    <row r="5" spans="1:3" x14ac:dyDescent="0.3">
      <c r="A5" s="4" t="s">
        <v>2</v>
      </c>
      <c r="B5" s="5" t="s">
        <v>55</v>
      </c>
      <c r="C5" s="5" t="s">
        <v>43</v>
      </c>
    </row>
    <row r="6" spans="1:3" ht="15" customHeight="1" x14ac:dyDescent="0.3">
      <c r="A6" s="15" t="s">
        <v>3</v>
      </c>
      <c r="B6" s="16">
        <v>67668211753</v>
      </c>
      <c r="C6" s="26">
        <f>B6/$B$9*100</f>
        <v>63.620833286280806</v>
      </c>
    </row>
    <row r="7" spans="1:3" ht="15" customHeight="1" x14ac:dyDescent="0.3">
      <c r="A7" s="15" t="s">
        <v>4</v>
      </c>
      <c r="B7" s="16">
        <v>25049663903</v>
      </c>
      <c r="C7" s="26">
        <f t="shared" ref="C7:C9" si="0">B7/$B$9*100</f>
        <v>23.551390671698591</v>
      </c>
    </row>
    <row r="8" spans="1:3" ht="15" customHeight="1" x14ac:dyDescent="0.3">
      <c r="A8" s="15" t="s">
        <v>5</v>
      </c>
      <c r="B8" s="16">
        <v>13643843074</v>
      </c>
      <c r="C8" s="26">
        <f t="shared" si="0"/>
        <v>12.827776042960789</v>
      </c>
    </row>
    <row r="9" spans="1:3" ht="15" customHeight="1" x14ac:dyDescent="0.3">
      <c r="A9" s="18" t="s">
        <v>6</v>
      </c>
      <c r="B9" s="19">
        <v>106361718729</v>
      </c>
      <c r="C9" s="27">
        <f t="shared" si="0"/>
        <v>100</v>
      </c>
    </row>
    <row r="10" spans="1:3" x14ac:dyDescent="0.3">
      <c r="A10" s="9" t="s">
        <v>8</v>
      </c>
    </row>
  </sheetData>
  <mergeCells count="1">
    <mergeCell ref="B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zoomScale="120" zoomScaleNormal="120" workbookViewId="0">
      <selection activeCell="H9" sqref="H9"/>
    </sheetView>
  </sheetViews>
  <sheetFormatPr defaultRowHeight="14.4" x14ac:dyDescent="0.3"/>
  <cols>
    <col min="1" max="1" width="58.6640625" style="3" customWidth="1"/>
    <col min="2" max="3" width="15.6640625" style="3" customWidth="1"/>
    <col min="4" max="4" width="10.6640625" style="3" customWidth="1"/>
    <col min="5" max="5" width="8.6640625" style="3" customWidth="1"/>
    <col min="6" max="6" width="10.6640625" style="3" customWidth="1"/>
    <col min="7" max="233" width="9.109375" style="3"/>
    <col min="234" max="234" width="36.33203125" style="3" customWidth="1"/>
    <col min="235" max="235" width="10.44140625" style="3" customWidth="1"/>
    <col min="236" max="236" width="11.6640625" style="3" customWidth="1"/>
    <col min="237" max="238" width="9.109375" style="3"/>
    <col min="239" max="239" width="11.88671875" style="3" customWidth="1"/>
    <col min="240" max="489" width="9.109375" style="3"/>
    <col min="490" max="490" width="36.33203125" style="3" customWidth="1"/>
    <col min="491" max="491" width="10.44140625" style="3" customWidth="1"/>
    <col min="492" max="492" width="11.6640625" style="3" customWidth="1"/>
    <col min="493" max="494" width="9.109375" style="3"/>
    <col min="495" max="495" width="11.88671875" style="3" customWidth="1"/>
    <col min="496" max="745" width="9.109375" style="3"/>
    <col min="746" max="746" width="36.33203125" style="3" customWidth="1"/>
    <col min="747" max="747" width="10.44140625" style="3" customWidth="1"/>
    <col min="748" max="748" width="11.6640625" style="3" customWidth="1"/>
    <col min="749" max="750" width="9.109375" style="3"/>
    <col min="751" max="751" width="11.88671875" style="3" customWidth="1"/>
    <col min="752" max="1001" width="9.109375" style="3"/>
    <col min="1002" max="1002" width="36.33203125" style="3" customWidth="1"/>
    <col min="1003" max="1003" width="10.44140625" style="3" customWidth="1"/>
    <col min="1004" max="1004" width="11.6640625" style="3" customWidth="1"/>
    <col min="1005" max="1006" width="9.109375" style="3"/>
    <col min="1007" max="1007" width="11.88671875" style="3" customWidth="1"/>
    <col min="1008" max="1257" width="9.109375" style="3"/>
    <col min="1258" max="1258" width="36.33203125" style="3" customWidth="1"/>
    <col min="1259" max="1259" width="10.44140625" style="3" customWidth="1"/>
    <col min="1260" max="1260" width="11.6640625" style="3" customWidth="1"/>
    <col min="1261" max="1262" width="9.109375" style="3"/>
    <col min="1263" max="1263" width="11.88671875" style="3" customWidth="1"/>
    <col min="1264" max="1513" width="9.109375" style="3"/>
    <col min="1514" max="1514" width="36.33203125" style="3" customWidth="1"/>
    <col min="1515" max="1515" width="10.44140625" style="3" customWidth="1"/>
    <col min="1516" max="1516" width="11.6640625" style="3" customWidth="1"/>
    <col min="1517" max="1518" width="9.109375" style="3"/>
    <col min="1519" max="1519" width="11.88671875" style="3" customWidth="1"/>
    <col min="1520" max="1769" width="9.109375" style="3"/>
    <col min="1770" max="1770" width="36.33203125" style="3" customWidth="1"/>
    <col min="1771" max="1771" width="10.44140625" style="3" customWidth="1"/>
    <col min="1772" max="1772" width="11.6640625" style="3" customWidth="1"/>
    <col min="1773" max="1774" width="9.109375" style="3"/>
    <col min="1775" max="1775" width="11.88671875" style="3" customWidth="1"/>
    <col min="1776" max="2025" width="9.109375" style="3"/>
    <col min="2026" max="2026" width="36.33203125" style="3" customWidth="1"/>
    <col min="2027" max="2027" width="10.44140625" style="3" customWidth="1"/>
    <col min="2028" max="2028" width="11.6640625" style="3" customWidth="1"/>
    <col min="2029" max="2030" width="9.109375" style="3"/>
    <col min="2031" max="2031" width="11.88671875" style="3" customWidth="1"/>
    <col min="2032" max="2281" width="9.109375" style="3"/>
    <col min="2282" max="2282" width="36.33203125" style="3" customWidth="1"/>
    <col min="2283" max="2283" width="10.44140625" style="3" customWidth="1"/>
    <col min="2284" max="2284" width="11.6640625" style="3" customWidth="1"/>
    <col min="2285" max="2286" width="9.109375" style="3"/>
    <col min="2287" max="2287" width="11.88671875" style="3" customWidth="1"/>
    <col min="2288" max="2537" width="9.109375" style="3"/>
    <col min="2538" max="2538" width="36.33203125" style="3" customWidth="1"/>
    <col min="2539" max="2539" width="10.44140625" style="3" customWidth="1"/>
    <col min="2540" max="2540" width="11.6640625" style="3" customWidth="1"/>
    <col min="2541" max="2542" width="9.109375" style="3"/>
    <col min="2543" max="2543" width="11.88671875" style="3" customWidth="1"/>
    <col min="2544" max="2793" width="9.109375" style="3"/>
    <col min="2794" max="2794" width="36.33203125" style="3" customWidth="1"/>
    <col min="2795" max="2795" width="10.44140625" style="3" customWidth="1"/>
    <col min="2796" max="2796" width="11.6640625" style="3" customWidth="1"/>
    <col min="2797" max="2798" width="9.109375" style="3"/>
    <col min="2799" max="2799" width="11.88671875" style="3" customWidth="1"/>
    <col min="2800" max="3049" width="9.109375" style="3"/>
    <col min="3050" max="3050" width="36.33203125" style="3" customWidth="1"/>
    <col min="3051" max="3051" width="10.44140625" style="3" customWidth="1"/>
    <col min="3052" max="3052" width="11.6640625" style="3" customWidth="1"/>
    <col min="3053" max="3054" width="9.109375" style="3"/>
    <col min="3055" max="3055" width="11.88671875" style="3" customWidth="1"/>
    <col min="3056" max="3305" width="9.109375" style="3"/>
    <col min="3306" max="3306" width="36.33203125" style="3" customWidth="1"/>
    <col min="3307" max="3307" width="10.44140625" style="3" customWidth="1"/>
    <col min="3308" max="3308" width="11.6640625" style="3" customWidth="1"/>
    <col min="3309" max="3310" width="9.109375" style="3"/>
    <col min="3311" max="3311" width="11.88671875" style="3" customWidth="1"/>
    <col min="3312" max="3561" width="9.109375" style="3"/>
    <col min="3562" max="3562" width="36.33203125" style="3" customWidth="1"/>
    <col min="3563" max="3563" width="10.44140625" style="3" customWidth="1"/>
    <col min="3564" max="3564" width="11.6640625" style="3" customWidth="1"/>
    <col min="3565" max="3566" width="9.109375" style="3"/>
    <col min="3567" max="3567" width="11.88671875" style="3" customWidth="1"/>
    <col min="3568" max="3817" width="9.109375" style="3"/>
    <col min="3818" max="3818" width="36.33203125" style="3" customWidth="1"/>
    <col min="3819" max="3819" width="10.44140625" style="3" customWidth="1"/>
    <col min="3820" max="3820" width="11.6640625" style="3" customWidth="1"/>
    <col min="3821" max="3822" width="9.109375" style="3"/>
    <col min="3823" max="3823" width="11.88671875" style="3" customWidth="1"/>
    <col min="3824" max="4073" width="9.109375" style="3"/>
    <col min="4074" max="4074" width="36.33203125" style="3" customWidth="1"/>
    <col min="4075" max="4075" width="10.44140625" style="3" customWidth="1"/>
    <col min="4076" max="4076" width="11.6640625" style="3" customWidth="1"/>
    <col min="4077" max="4078" width="9.109375" style="3"/>
    <col min="4079" max="4079" width="11.88671875" style="3" customWidth="1"/>
    <col min="4080" max="4329" width="9.109375" style="3"/>
    <col min="4330" max="4330" width="36.33203125" style="3" customWidth="1"/>
    <col min="4331" max="4331" width="10.44140625" style="3" customWidth="1"/>
    <col min="4332" max="4332" width="11.6640625" style="3" customWidth="1"/>
    <col min="4333" max="4334" width="9.109375" style="3"/>
    <col min="4335" max="4335" width="11.88671875" style="3" customWidth="1"/>
    <col min="4336" max="4585" width="9.109375" style="3"/>
    <col min="4586" max="4586" width="36.33203125" style="3" customWidth="1"/>
    <col min="4587" max="4587" width="10.44140625" style="3" customWidth="1"/>
    <col min="4588" max="4588" width="11.6640625" style="3" customWidth="1"/>
    <col min="4589" max="4590" width="9.109375" style="3"/>
    <col min="4591" max="4591" width="11.88671875" style="3" customWidth="1"/>
    <col min="4592" max="4841" width="9.109375" style="3"/>
    <col min="4842" max="4842" width="36.33203125" style="3" customWidth="1"/>
    <col min="4843" max="4843" width="10.44140625" style="3" customWidth="1"/>
    <col min="4844" max="4844" width="11.6640625" style="3" customWidth="1"/>
    <col min="4845" max="4846" width="9.109375" style="3"/>
    <col min="4847" max="4847" width="11.88671875" style="3" customWidth="1"/>
    <col min="4848" max="5097" width="9.109375" style="3"/>
    <col min="5098" max="5098" width="36.33203125" style="3" customWidth="1"/>
    <col min="5099" max="5099" width="10.44140625" style="3" customWidth="1"/>
    <col min="5100" max="5100" width="11.6640625" style="3" customWidth="1"/>
    <col min="5101" max="5102" width="9.109375" style="3"/>
    <col min="5103" max="5103" width="11.88671875" style="3" customWidth="1"/>
    <col min="5104" max="5353" width="9.109375" style="3"/>
    <col min="5354" max="5354" width="36.33203125" style="3" customWidth="1"/>
    <col min="5355" max="5355" width="10.44140625" style="3" customWidth="1"/>
    <col min="5356" max="5356" width="11.6640625" style="3" customWidth="1"/>
    <col min="5357" max="5358" width="9.109375" style="3"/>
    <col min="5359" max="5359" width="11.88671875" style="3" customWidth="1"/>
    <col min="5360" max="5609" width="9.109375" style="3"/>
    <col min="5610" max="5610" width="36.33203125" style="3" customWidth="1"/>
    <col min="5611" max="5611" width="10.44140625" style="3" customWidth="1"/>
    <col min="5612" max="5612" width="11.6640625" style="3" customWidth="1"/>
    <col min="5613" max="5614" width="9.109375" style="3"/>
    <col min="5615" max="5615" width="11.88671875" style="3" customWidth="1"/>
    <col min="5616" max="5865" width="9.109375" style="3"/>
    <col min="5866" max="5866" width="36.33203125" style="3" customWidth="1"/>
    <col min="5867" max="5867" width="10.44140625" style="3" customWidth="1"/>
    <col min="5868" max="5868" width="11.6640625" style="3" customWidth="1"/>
    <col min="5869" max="5870" width="9.109375" style="3"/>
    <col min="5871" max="5871" width="11.88671875" style="3" customWidth="1"/>
    <col min="5872" max="6121" width="9.109375" style="3"/>
    <col min="6122" max="6122" width="36.33203125" style="3" customWidth="1"/>
    <col min="6123" max="6123" width="10.44140625" style="3" customWidth="1"/>
    <col min="6124" max="6124" width="11.6640625" style="3" customWidth="1"/>
    <col min="6125" max="6126" width="9.109375" style="3"/>
    <col min="6127" max="6127" width="11.88671875" style="3" customWidth="1"/>
    <col min="6128" max="6377" width="9.109375" style="3"/>
    <col min="6378" max="6378" width="36.33203125" style="3" customWidth="1"/>
    <col min="6379" max="6379" width="10.44140625" style="3" customWidth="1"/>
    <col min="6380" max="6380" width="11.6640625" style="3" customWidth="1"/>
    <col min="6381" max="6382" width="9.109375" style="3"/>
    <col min="6383" max="6383" width="11.88671875" style="3" customWidth="1"/>
    <col min="6384" max="6633" width="9.109375" style="3"/>
    <col min="6634" max="6634" width="36.33203125" style="3" customWidth="1"/>
    <col min="6635" max="6635" width="10.44140625" style="3" customWidth="1"/>
    <col min="6636" max="6636" width="11.6640625" style="3" customWidth="1"/>
    <col min="6637" max="6638" width="9.109375" style="3"/>
    <col min="6639" max="6639" width="11.88671875" style="3" customWidth="1"/>
    <col min="6640" max="6889" width="9.109375" style="3"/>
    <col min="6890" max="6890" width="36.33203125" style="3" customWidth="1"/>
    <col min="6891" max="6891" width="10.44140625" style="3" customWidth="1"/>
    <col min="6892" max="6892" width="11.6640625" style="3" customWidth="1"/>
    <col min="6893" max="6894" width="9.109375" style="3"/>
    <col min="6895" max="6895" width="11.88671875" style="3" customWidth="1"/>
    <col min="6896" max="7145" width="9.109375" style="3"/>
    <col min="7146" max="7146" width="36.33203125" style="3" customWidth="1"/>
    <col min="7147" max="7147" width="10.44140625" style="3" customWidth="1"/>
    <col min="7148" max="7148" width="11.6640625" style="3" customWidth="1"/>
    <col min="7149" max="7150" width="9.109375" style="3"/>
    <col min="7151" max="7151" width="11.88671875" style="3" customWidth="1"/>
    <col min="7152" max="7401" width="9.109375" style="3"/>
    <col min="7402" max="7402" width="36.33203125" style="3" customWidth="1"/>
    <col min="7403" max="7403" width="10.44140625" style="3" customWidth="1"/>
    <col min="7404" max="7404" width="11.6640625" style="3" customWidth="1"/>
    <col min="7405" max="7406" width="9.109375" style="3"/>
    <col min="7407" max="7407" width="11.88671875" style="3" customWidth="1"/>
    <col min="7408" max="7657" width="9.109375" style="3"/>
    <col min="7658" max="7658" width="36.33203125" style="3" customWidth="1"/>
    <col min="7659" max="7659" width="10.44140625" style="3" customWidth="1"/>
    <col min="7660" max="7660" width="11.6640625" style="3" customWidth="1"/>
    <col min="7661" max="7662" width="9.109375" style="3"/>
    <col min="7663" max="7663" width="11.88671875" style="3" customWidth="1"/>
    <col min="7664" max="7913" width="9.109375" style="3"/>
    <col min="7914" max="7914" width="36.33203125" style="3" customWidth="1"/>
    <col min="7915" max="7915" width="10.44140625" style="3" customWidth="1"/>
    <col min="7916" max="7916" width="11.6640625" style="3" customWidth="1"/>
    <col min="7917" max="7918" width="9.109375" style="3"/>
    <col min="7919" max="7919" width="11.88671875" style="3" customWidth="1"/>
    <col min="7920" max="8169" width="9.109375" style="3"/>
    <col min="8170" max="8170" width="36.33203125" style="3" customWidth="1"/>
    <col min="8171" max="8171" width="10.44140625" style="3" customWidth="1"/>
    <col min="8172" max="8172" width="11.6640625" style="3" customWidth="1"/>
    <col min="8173" max="8174" width="9.109375" style="3"/>
    <col min="8175" max="8175" width="11.88671875" style="3" customWidth="1"/>
    <col min="8176" max="8425" width="9.109375" style="3"/>
    <col min="8426" max="8426" width="36.33203125" style="3" customWidth="1"/>
    <col min="8427" max="8427" width="10.44140625" style="3" customWidth="1"/>
    <col min="8428" max="8428" width="11.6640625" style="3" customWidth="1"/>
    <col min="8429" max="8430" width="9.109375" style="3"/>
    <col min="8431" max="8431" width="11.88671875" style="3" customWidth="1"/>
    <col min="8432" max="8681" width="9.109375" style="3"/>
    <col min="8682" max="8682" width="36.33203125" style="3" customWidth="1"/>
    <col min="8683" max="8683" width="10.44140625" style="3" customWidth="1"/>
    <col min="8684" max="8684" width="11.6640625" style="3" customWidth="1"/>
    <col min="8685" max="8686" width="9.109375" style="3"/>
    <col min="8687" max="8687" width="11.88671875" style="3" customWidth="1"/>
    <col min="8688" max="8937" width="9.109375" style="3"/>
    <col min="8938" max="8938" width="36.33203125" style="3" customWidth="1"/>
    <col min="8939" max="8939" width="10.44140625" style="3" customWidth="1"/>
    <col min="8940" max="8940" width="11.6640625" style="3" customWidth="1"/>
    <col min="8941" max="8942" width="9.109375" style="3"/>
    <col min="8943" max="8943" width="11.88671875" style="3" customWidth="1"/>
    <col min="8944" max="9193" width="9.109375" style="3"/>
    <col min="9194" max="9194" width="36.33203125" style="3" customWidth="1"/>
    <col min="9195" max="9195" width="10.44140625" style="3" customWidth="1"/>
    <col min="9196" max="9196" width="11.6640625" style="3" customWidth="1"/>
    <col min="9197" max="9198" width="9.109375" style="3"/>
    <col min="9199" max="9199" width="11.88671875" style="3" customWidth="1"/>
    <col min="9200" max="9449" width="9.109375" style="3"/>
    <col min="9450" max="9450" width="36.33203125" style="3" customWidth="1"/>
    <col min="9451" max="9451" width="10.44140625" style="3" customWidth="1"/>
    <col min="9452" max="9452" width="11.6640625" style="3" customWidth="1"/>
    <col min="9453" max="9454" width="9.109375" style="3"/>
    <col min="9455" max="9455" width="11.88671875" style="3" customWidth="1"/>
    <col min="9456" max="9705" width="9.109375" style="3"/>
    <col min="9706" max="9706" width="36.33203125" style="3" customWidth="1"/>
    <col min="9707" max="9707" width="10.44140625" style="3" customWidth="1"/>
    <col min="9708" max="9708" width="11.6640625" style="3" customWidth="1"/>
    <col min="9709" max="9710" width="9.109375" style="3"/>
    <col min="9711" max="9711" width="11.88671875" style="3" customWidth="1"/>
    <col min="9712" max="9961" width="9.109375" style="3"/>
    <col min="9962" max="9962" width="36.33203125" style="3" customWidth="1"/>
    <col min="9963" max="9963" width="10.44140625" style="3" customWidth="1"/>
    <col min="9964" max="9964" width="11.6640625" style="3" customWidth="1"/>
    <col min="9965" max="9966" width="9.109375" style="3"/>
    <col min="9967" max="9967" width="11.88671875" style="3" customWidth="1"/>
    <col min="9968" max="10217" width="9.109375" style="3"/>
    <col min="10218" max="10218" width="36.33203125" style="3" customWidth="1"/>
    <col min="10219" max="10219" width="10.44140625" style="3" customWidth="1"/>
    <col min="10220" max="10220" width="11.6640625" style="3" customWidth="1"/>
    <col min="10221" max="10222" width="9.109375" style="3"/>
    <col min="10223" max="10223" width="11.88671875" style="3" customWidth="1"/>
    <col min="10224" max="10473" width="9.109375" style="3"/>
    <col min="10474" max="10474" width="36.33203125" style="3" customWidth="1"/>
    <col min="10475" max="10475" width="10.44140625" style="3" customWidth="1"/>
    <col min="10476" max="10476" width="11.6640625" style="3" customWidth="1"/>
    <col min="10477" max="10478" width="9.109375" style="3"/>
    <col min="10479" max="10479" width="11.88671875" style="3" customWidth="1"/>
    <col min="10480" max="10729" width="9.109375" style="3"/>
    <col min="10730" max="10730" width="36.33203125" style="3" customWidth="1"/>
    <col min="10731" max="10731" width="10.44140625" style="3" customWidth="1"/>
    <col min="10732" max="10732" width="11.6640625" style="3" customWidth="1"/>
    <col min="10733" max="10734" width="9.109375" style="3"/>
    <col min="10735" max="10735" width="11.88671875" style="3" customWidth="1"/>
    <col min="10736" max="10985" width="9.109375" style="3"/>
    <col min="10986" max="10986" width="36.33203125" style="3" customWidth="1"/>
    <col min="10987" max="10987" width="10.44140625" style="3" customWidth="1"/>
    <col min="10988" max="10988" width="11.6640625" style="3" customWidth="1"/>
    <col min="10989" max="10990" width="9.109375" style="3"/>
    <col min="10991" max="10991" width="11.88671875" style="3" customWidth="1"/>
    <col min="10992" max="11241" width="9.109375" style="3"/>
    <col min="11242" max="11242" width="36.33203125" style="3" customWidth="1"/>
    <col min="11243" max="11243" width="10.44140625" style="3" customWidth="1"/>
    <col min="11244" max="11244" width="11.6640625" style="3" customWidth="1"/>
    <col min="11245" max="11246" width="9.109375" style="3"/>
    <col min="11247" max="11247" width="11.88671875" style="3" customWidth="1"/>
    <col min="11248" max="11497" width="9.109375" style="3"/>
    <col min="11498" max="11498" width="36.33203125" style="3" customWidth="1"/>
    <col min="11499" max="11499" width="10.44140625" style="3" customWidth="1"/>
    <col min="11500" max="11500" width="11.6640625" style="3" customWidth="1"/>
    <col min="11501" max="11502" width="9.109375" style="3"/>
    <col min="11503" max="11503" width="11.88671875" style="3" customWidth="1"/>
    <col min="11504" max="11753" width="9.109375" style="3"/>
    <col min="11754" max="11754" width="36.33203125" style="3" customWidth="1"/>
    <col min="11755" max="11755" width="10.44140625" style="3" customWidth="1"/>
    <col min="11756" max="11756" width="11.6640625" style="3" customWidth="1"/>
    <col min="11757" max="11758" width="9.109375" style="3"/>
    <col min="11759" max="11759" width="11.88671875" style="3" customWidth="1"/>
    <col min="11760" max="12009" width="9.109375" style="3"/>
    <col min="12010" max="12010" width="36.33203125" style="3" customWidth="1"/>
    <col min="12011" max="12011" width="10.44140625" style="3" customWidth="1"/>
    <col min="12012" max="12012" width="11.6640625" style="3" customWidth="1"/>
    <col min="12013" max="12014" width="9.109375" style="3"/>
    <col min="12015" max="12015" width="11.88671875" style="3" customWidth="1"/>
    <col min="12016" max="12265" width="9.109375" style="3"/>
    <col min="12266" max="12266" width="36.33203125" style="3" customWidth="1"/>
    <col min="12267" max="12267" width="10.44140625" style="3" customWidth="1"/>
    <col min="12268" max="12268" width="11.6640625" style="3" customWidth="1"/>
    <col min="12269" max="12270" width="9.109375" style="3"/>
    <col min="12271" max="12271" width="11.88671875" style="3" customWidth="1"/>
    <col min="12272" max="12521" width="9.109375" style="3"/>
    <col min="12522" max="12522" width="36.33203125" style="3" customWidth="1"/>
    <col min="12523" max="12523" width="10.44140625" style="3" customWidth="1"/>
    <col min="12524" max="12524" width="11.6640625" style="3" customWidth="1"/>
    <col min="12525" max="12526" width="9.109375" style="3"/>
    <col min="12527" max="12527" width="11.88671875" style="3" customWidth="1"/>
    <col min="12528" max="12777" width="9.109375" style="3"/>
    <col min="12778" max="12778" width="36.33203125" style="3" customWidth="1"/>
    <col min="12779" max="12779" width="10.44140625" style="3" customWidth="1"/>
    <col min="12780" max="12780" width="11.6640625" style="3" customWidth="1"/>
    <col min="12781" max="12782" width="9.109375" style="3"/>
    <col min="12783" max="12783" width="11.88671875" style="3" customWidth="1"/>
    <col min="12784" max="13033" width="9.109375" style="3"/>
    <col min="13034" max="13034" width="36.33203125" style="3" customWidth="1"/>
    <col min="13035" max="13035" width="10.44140625" style="3" customWidth="1"/>
    <col min="13036" max="13036" width="11.6640625" style="3" customWidth="1"/>
    <col min="13037" max="13038" width="9.109375" style="3"/>
    <col min="13039" max="13039" width="11.88671875" style="3" customWidth="1"/>
    <col min="13040" max="13289" width="9.109375" style="3"/>
    <col min="13290" max="13290" width="36.33203125" style="3" customWidth="1"/>
    <col min="13291" max="13291" width="10.44140625" style="3" customWidth="1"/>
    <col min="13292" max="13292" width="11.6640625" style="3" customWidth="1"/>
    <col min="13293" max="13294" width="9.109375" style="3"/>
    <col min="13295" max="13295" width="11.88671875" style="3" customWidth="1"/>
    <col min="13296" max="13545" width="9.109375" style="3"/>
    <col min="13546" max="13546" width="36.33203125" style="3" customWidth="1"/>
    <col min="13547" max="13547" width="10.44140625" style="3" customWidth="1"/>
    <col min="13548" max="13548" width="11.6640625" style="3" customWidth="1"/>
    <col min="13549" max="13550" width="9.109375" style="3"/>
    <col min="13551" max="13551" width="11.88671875" style="3" customWidth="1"/>
    <col min="13552" max="13801" width="9.109375" style="3"/>
    <col min="13802" max="13802" width="36.33203125" style="3" customWidth="1"/>
    <col min="13803" max="13803" width="10.44140625" style="3" customWidth="1"/>
    <col min="13804" max="13804" width="11.6640625" style="3" customWidth="1"/>
    <col min="13805" max="13806" width="9.109375" style="3"/>
    <col min="13807" max="13807" width="11.88671875" style="3" customWidth="1"/>
    <col min="13808" max="14057" width="9.109375" style="3"/>
    <col min="14058" max="14058" width="36.33203125" style="3" customWidth="1"/>
    <col min="14059" max="14059" width="10.44140625" style="3" customWidth="1"/>
    <col min="14060" max="14060" width="11.6640625" style="3" customWidth="1"/>
    <col min="14061" max="14062" width="9.109375" style="3"/>
    <col min="14063" max="14063" width="11.88671875" style="3" customWidth="1"/>
    <col min="14064" max="14313" width="9.109375" style="3"/>
    <col min="14314" max="14314" width="36.33203125" style="3" customWidth="1"/>
    <col min="14315" max="14315" width="10.44140625" style="3" customWidth="1"/>
    <col min="14316" max="14316" width="11.6640625" style="3" customWidth="1"/>
    <col min="14317" max="14318" width="9.109375" style="3"/>
    <col min="14319" max="14319" width="11.88671875" style="3" customWidth="1"/>
    <col min="14320" max="14569" width="9.109375" style="3"/>
    <col min="14570" max="14570" width="36.33203125" style="3" customWidth="1"/>
    <col min="14571" max="14571" width="10.44140625" style="3" customWidth="1"/>
    <col min="14572" max="14572" width="11.6640625" style="3" customWidth="1"/>
    <col min="14573" max="14574" width="9.109375" style="3"/>
    <col min="14575" max="14575" width="11.88671875" style="3" customWidth="1"/>
    <col min="14576" max="14825" width="9.109375" style="3"/>
    <col min="14826" max="14826" width="36.33203125" style="3" customWidth="1"/>
    <col min="14827" max="14827" width="10.44140625" style="3" customWidth="1"/>
    <col min="14828" max="14828" width="11.6640625" style="3" customWidth="1"/>
    <col min="14829" max="14830" width="9.109375" style="3"/>
    <col min="14831" max="14831" width="11.88671875" style="3" customWidth="1"/>
    <col min="14832" max="15081" width="9.109375" style="3"/>
    <col min="15082" max="15082" width="36.33203125" style="3" customWidth="1"/>
    <col min="15083" max="15083" width="10.44140625" style="3" customWidth="1"/>
    <col min="15084" max="15084" width="11.6640625" style="3" customWidth="1"/>
    <col min="15085" max="15086" width="9.109375" style="3"/>
    <col min="15087" max="15087" width="11.88671875" style="3" customWidth="1"/>
    <col min="15088" max="15337" width="9.109375" style="3"/>
    <col min="15338" max="15338" width="36.33203125" style="3" customWidth="1"/>
    <col min="15339" max="15339" width="10.44140625" style="3" customWidth="1"/>
    <col min="15340" max="15340" width="11.6640625" style="3" customWidth="1"/>
    <col min="15341" max="15342" width="9.109375" style="3"/>
    <col min="15343" max="15343" width="11.88671875" style="3" customWidth="1"/>
    <col min="15344" max="15593" width="9.109375" style="3"/>
    <col min="15594" max="15594" width="36.33203125" style="3" customWidth="1"/>
    <col min="15595" max="15595" width="10.44140625" style="3" customWidth="1"/>
    <col min="15596" max="15596" width="11.6640625" style="3" customWidth="1"/>
    <col min="15597" max="15598" width="9.109375" style="3"/>
    <col min="15599" max="15599" width="11.88671875" style="3" customWidth="1"/>
    <col min="15600" max="15849" width="9.109375" style="3"/>
    <col min="15850" max="15850" width="36.33203125" style="3" customWidth="1"/>
    <col min="15851" max="15851" width="10.44140625" style="3" customWidth="1"/>
    <col min="15852" max="15852" width="11.6640625" style="3" customWidth="1"/>
    <col min="15853" max="15854" width="9.109375" style="3"/>
    <col min="15855" max="15855" width="11.88671875" style="3" customWidth="1"/>
    <col min="15856" max="16105" width="9.109375" style="3"/>
    <col min="16106" max="16106" width="36.33203125" style="3" customWidth="1"/>
    <col min="16107" max="16107" width="10.44140625" style="3" customWidth="1"/>
    <col min="16108" max="16108" width="11.6640625" style="3" customWidth="1"/>
    <col min="16109" max="16110" width="9.109375" style="3"/>
    <col min="16111" max="16111" width="11.88671875" style="3" customWidth="1"/>
    <col min="16112" max="16384" width="9.109375" style="3"/>
  </cols>
  <sheetData>
    <row r="3" spans="1:6" s="30" customFormat="1" x14ac:dyDescent="0.3">
      <c r="A3" s="30" t="s">
        <v>45</v>
      </c>
      <c r="F3" s="32" t="s">
        <v>44</v>
      </c>
    </row>
    <row r="4" spans="1:6" ht="21.6" x14ac:dyDescent="0.3">
      <c r="A4" s="98" t="s">
        <v>67</v>
      </c>
      <c r="B4" s="99" t="s">
        <v>7</v>
      </c>
      <c r="C4" s="99" t="s">
        <v>41</v>
      </c>
      <c r="D4" s="5" t="s">
        <v>69</v>
      </c>
      <c r="E4" s="99" t="s">
        <v>43</v>
      </c>
      <c r="F4" s="5" t="s">
        <v>71</v>
      </c>
    </row>
    <row r="5" spans="1:6" ht="22.8" x14ac:dyDescent="0.3">
      <c r="A5" s="95" t="s">
        <v>34</v>
      </c>
      <c r="B5" s="96">
        <v>1006237888</v>
      </c>
      <c r="C5" s="96">
        <v>1078491633</v>
      </c>
      <c r="D5" s="97">
        <v>107.18058282854084</v>
      </c>
      <c r="E5" s="97">
        <f>C5/$C$11*100</f>
        <v>8.5011755842737244</v>
      </c>
      <c r="F5" s="68">
        <f>C5/C16*100</f>
        <v>107.25392813100673</v>
      </c>
    </row>
    <row r="6" spans="1:6" x14ac:dyDescent="0.3">
      <c r="A6" s="20" t="s">
        <v>35</v>
      </c>
      <c r="B6" s="21">
        <v>939425168</v>
      </c>
      <c r="C6" s="21">
        <v>1136484342</v>
      </c>
      <c r="D6" s="22">
        <v>120.97656957813163</v>
      </c>
      <c r="E6" s="22">
        <f t="shared" ref="E6:E11" si="0">C6/$C$11*100</f>
        <v>8.9583012463850871</v>
      </c>
      <c r="F6" s="68">
        <f t="shared" ref="F6:F8" si="1">C6/C17*100</f>
        <v>157.30037419942403</v>
      </c>
    </row>
    <row r="7" spans="1:6" x14ac:dyDescent="0.3">
      <c r="A7" s="20" t="s">
        <v>36</v>
      </c>
      <c r="B7" s="21">
        <v>781088199</v>
      </c>
      <c r="C7" s="21">
        <v>797484881</v>
      </c>
      <c r="D7" s="22">
        <v>102.0992100534859</v>
      </c>
      <c r="E7" s="22">
        <f t="shared" si="0"/>
        <v>6.2861489062517704</v>
      </c>
      <c r="F7" s="68">
        <f t="shared" si="1"/>
        <v>211.51818505246408</v>
      </c>
    </row>
    <row r="8" spans="1:6" ht="14.25" customHeight="1" x14ac:dyDescent="0.3">
      <c r="A8" s="20" t="s">
        <v>37</v>
      </c>
      <c r="B8" s="21">
        <v>271266379</v>
      </c>
      <c r="C8" s="21">
        <v>274333440</v>
      </c>
      <c r="D8" s="22">
        <v>101.13064546049033</v>
      </c>
      <c r="E8" s="22">
        <f t="shared" si="0"/>
        <v>2.1624245109723725</v>
      </c>
      <c r="F8" s="68">
        <f t="shared" si="1"/>
        <v>108.94251997778352</v>
      </c>
    </row>
    <row r="9" spans="1:6" ht="14.25" customHeight="1" x14ac:dyDescent="0.3">
      <c r="A9" s="93" t="s">
        <v>38</v>
      </c>
      <c r="B9" s="21">
        <v>7703232199</v>
      </c>
      <c r="C9" s="21">
        <v>9399587985</v>
      </c>
      <c r="D9" s="22">
        <v>122.02135080674594</v>
      </c>
      <c r="E9" s="22">
        <f t="shared" si="0"/>
        <v>74.091949752117046</v>
      </c>
      <c r="F9" s="68">
        <f>C9/SUM(C20:C20)*100</f>
        <v>143.14065220880434</v>
      </c>
    </row>
    <row r="10" spans="1:6" ht="15" x14ac:dyDescent="0.25">
      <c r="A10" s="20" t="s">
        <v>76</v>
      </c>
      <c r="B10" s="21">
        <v>739330595</v>
      </c>
      <c r="C10" s="21">
        <v>617146631</v>
      </c>
      <c r="D10" s="22">
        <v>83.473703803641456</v>
      </c>
      <c r="E10" s="22">
        <f t="shared" si="0"/>
        <v>4.8646384550801471</v>
      </c>
      <c r="F10" s="68">
        <f>C10/C21*100</f>
        <v>54.042322887535562</v>
      </c>
    </row>
    <row r="11" spans="1:6" ht="15" x14ac:dyDescent="0.25">
      <c r="A11" s="65" t="s">
        <v>9</v>
      </c>
      <c r="B11" s="66">
        <f>SUM(B5:B9)</f>
        <v>10701249833</v>
      </c>
      <c r="C11" s="66">
        <f>SUM(C5:C9)</f>
        <v>12686382281</v>
      </c>
      <c r="D11" s="67">
        <f>C11/B11*100</f>
        <v>118.550472879143</v>
      </c>
      <c r="E11" s="67">
        <f t="shared" si="0"/>
        <v>100</v>
      </c>
      <c r="F11" s="69">
        <f>C11/C22*100</f>
        <v>142.16717693857112</v>
      </c>
    </row>
    <row r="12" spans="1:6" x14ac:dyDescent="0.3">
      <c r="A12" s="8" t="s">
        <v>1</v>
      </c>
      <c r="C12" s="7"/>
    </row>
    <row r="14" spans="1:6" x14ac:dyDescent="0.3">
      <c r="A14" s="30" t="s">
        <v>68</v>
      </c>
      <c r="D14" s="94"/>
      <c r="E14" s="32" t="s">
        <v>44</v>
      </c>
    </row>
    <row r="15" spans="1:6" ht="24" customHeight="1" x14ac:dyDescent="0.3">
      <c r="A15" s="64" t="s">
        <v>67</v>
      </c>
      <c r="B15" s="64" t="s">
        <v>65</v>
      </c>
      <c r="C15" s="64" t="s">
        <v>66</v>
      </c>
      <c r="D15" s="100" t="s">
        <v>70</v>
      </c>
      <c r="E15" s="53" t="s">
        <v>43</v>
      </c>
    </row>
    <row r="16" spans="1:6" ht="22.8" x14ac:dyDescent="0.3">
      <c r="A16" s="20" t="s">
        <v>34</v>
      </c>
      <c r="B16" s="54">
        <v>952483571</v>
      </c>
      <c r="C16" s="54">
        <v>1005549775</v>
      </c>
      <c r="D16" s="55">
        <v>105.6</v>
      </c>
      <c r="E16" s="56">
        <f>C16/C22*100</f>
        <v>11.268474307058078</v>
      </c>
    </row>
    <row r="17" spans="1:5" x14ac:dyDescent="0.3">
      <c r="A17" s="20" t="s">
        <v>35</v>
      </c>
      <c r="B17" s="54">
        <v>681777357</v>
      </c>
      <c r="C17" s="54">
        <v>722493095</v>
      </c>
      <c r="D17" s="55">
        <v>106</v>
      </c>
      <c r="E17" s="56">
        <f>C17/C22*100</f>
        <v>8.09646133930503</v>
      </c>
    </row>
    <row r="18" spans="1:5" x14ac:dyDescent="0.3">
      <c r="A18" s="20" t="s">
        <v>36</v>
      </c>
      <c r="B18" s="54">
        <v>332476852</v>
      </c>
      <c r="C18" s="54">
        <v>377028992</v>
      </c>
      <c r="D18" s="55">
        <v>113.4</v>
      </c>
      <c r="E18" s="56">
        <f>C18/C22*100</f>
        <v>4.2250931927939677</v>
      </c>
    </row>
    <row r="19" spans="1:5" x14ac:dyDescent="0.3">
      <c r="A19" s="20" t="s">
        <v>37</v>
      </c>
      <c r="B19" s="54">
        <v>255217131</v>
      </c>
      <c r="C19" s="54">
        <v>251814847</v>
      </c>
      <c r="D19" s="55">
        <v>98.7</v>
      </c>
      <c r="E19" s="56">
        <f>C19/C22*100</f>
        <v>2.8219081780961672</v>
      </c>
    </row>
    <row r="20" spans="1:5" x14ac:dyDescent="0.3">
      <c r="A20" s="93" t="s">
        <v>38</v>
      </c>
      <c r="B20" s="54">
        <v>6969626369</v>
      </c>
      <c r="C20" s="54">
        <v>6566679584</v>
      </c>
      <c r="D20" s="86">
        <f>C20/B20*100</f>
        <v>94.218531042176735</v>
      </c>
      <c r="E20" s="56">
        <f>C20/C22*100</f>
        <v>73.588062982746763</v>
      </c>
    </row>
    <row r="21" spans="1:5" ht="15" x14ac:dyDescent="0.25">
      <c r="A21" s="20" t="s">
        <v>76</v>
      </c>
      <c r="B21" s="57">
        <v>1560188216</v>
      </c>
      <c r="C21" s="57">
        <v>1141969105</v>
      </c>
      <c r="D21" s="58">
        <v>73.2</v>
      </c>
      <c r="E21" s="59">
        <f>C21/C22*100</f>
        <v>12.797227784319883</v>
      </c>
    </row>
    <row r="22" spans="1:5" ht="15" x14ac:dyDescent="0.25">
      <c r="A22" s="60" t="s">
        <v>9</v>
      </c>
      <c r="B22" s="61">
        <f>SUM(B16:B20)</f>
        <v>9191581280</v>
      </c>
      <c r="C22" s="61">
        <f>SUM(C16:C20)</f>
        <v>8923566293</v>
      </c>
      <c r="D22" s="62">
        <v>93.6</v>
      </c>
      <c r="E22" s="63">
        <f>C22/C22*100</f>
        <v>100</v>
      </c>
    </row>
    <row r="23" spans="1:5" x14ac:dyDescent="0.3">
      <c r="A23" s="8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zoomScale="110" zoomScaleNormal="110" workbookViewId="0">
      <selection activeCell="E25" sqref="E25"/>
    </sheetView>
  </sheetViews>
  <sheetFormatPr defaultRowHeight="14.4" x14ac:dyDescent="0.3"/>
  <cols>
    <col min="1" max="1" width="3.109375" bestFit="1" customWidth="1"/>
    <col min="2" max="2" width="12.33203125" bestFit="1" customWidth="1"/>
    <col min="3" max="3" width="32.6640625" customWidth="1"/>
    <col min="4" max="4" width="7.44140625" style="28" bestFit="1" customWidth="1"/>
    <col min="5" max="5" width="9.5546875" bestFit="1" customWidth="1"/>
    <col min="6" max="6" width="8.44140625" bestFit="1" customWidth="1"/>
    <col min="7" max="7" width="9.88671875" customWidth="1"/>
    <col min="8" max="8" width="8.88671875" bestFit="1" customWidth="1"/>
    <col min="9" max="9" width="8.44140625" bestFit="1" customWidth="1"/>
    <col min="10" max="10" width="9.6640625" bestFit="1" customWidth="1"/>
    <col min="11" max="11" width="13.6640625" bestFit="1" customWidth="1"/>
    <col min="12" max="12" width="19.33203125" bestFit="1" customWidth="1"/>
    <col min="14" max="15" width="11.109375" bestFit="1" customWidth="1"/>
    <col min="17" max="18" width="10.109375" bestFit="1" customWidth="1"/>
    <col min="19" max="19" width="6.44140625" bestFit="1" customWidth="1"/>
  </cols>
  <sheetData>
    <row r="3" spans="1:17" x14ac:dyDescent="0.3">
      <c r="A3" s="117" t="s">
        <v>74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7" x14ac:dyDescent="0.3">
      <c r="A4" s="118" t="s">
        <v>80</v>
      </c>
      <c r="B4" s="118"/>
      <c r="C4" s="118"/>
      <c r="D4" s="118"/>
      <c r="E4" s="118"/>
      <c r="F4" s="118"/>
      <c r="G4" s="118"/>
      <c r="H4" s="118"/>
      <c r="I4" s="118"/>
      <c r="J4" s="114"/>
      <c r="L4" s="31"/>
      <c r="M4" s="31"/>
      <c r="N4" s="31"/>
      <c r="O4" s="31"/>
      <c r="P4" s="31"/>
      <c r="Q4" s="31"/>
    </row>
    <row r="5" spans="1:17" ht="32.4" x14ac:dyDescent="0.3">
      <c r="A5" s="102" t="s">
        <v>46</v>
      </c>
      <c r="B5" s="103" t="s">
        <v>47</v>
      </c>
      <c r="C5" s="103" t="s">
        <v>48</v>
      </c>
      <c r="D5" s="103" t="s">
        <v>63</v>
      </c>
      <c r="E5" s="103" t="s">
        <v>12</v>
      </c>
      <c r="F5" s="103" t="s">
        <v>40</v>
      </c>
      <c r="G5" s="103" t="s">
        <v>53</v>
      </c>
      <c r="H5" s="103" t="s">
        <v>78</v>
      </c>
      <c r="I5" s="103" t="s">
        <v>50</v>
      </c>
      <c r="J5" s="103" t="s">
        <v>49</v>
      </c>
      <c r="L5" s="31"/>
      <c r="M5" s="31"/>
      <c r="N5" s="31"/>
      <c r="O5" s="31"/>
      <c r="P5" s="31"/>
      <c r="Q5" s="31"/>
    </row>
    <row r="6" spans="1:17" ht="15" x14ac:dyDescent="0.25">
      <c r="A6" s="106" t="s">
        <v>51</v>
      </c>
      <c r="B6" s="107">
        <v>15538072333</v>
      </c>
      <c r="C6" s="107" t="s">
        <v>62</v>
      </c>
      <c r="D6" s="108" t="s">
        <v>56</v>
      </c>
      <c r="E6" s="107">
        <v>877</v>
      </c>
      <c r="F6" s="109">
        <v>196119</v>
      </c>
      <c r="G6" s="109">
        <v>28890</v>
      </c>
      <c r="H6" s="109">
        <v>621313</v>
      </c>
      <c r="I6" s="109">
        <v>21427</v>
      </c>
      <c r="J6" s="109">
        <v>11959.168567084758</v>
      </c>
      <c r="L6" s="31"/>
      <c r="M6" s="31"/>
      <c r="N6" s="31"/>
      <c r="O6" s="31"/>
      <c r="P6" s="31"/>
      <c r="Q6" s="31"/>
    </row>
    <row r="7" spans="1:17" x14ac:dyDescent="0.3">
      <c r="A7" s="115" t="s">
        <v>57</v>
      </c>
      <c r="B7" s="115"/>
      <c r="C7" s="115"/>
      <c r="D7" s="115"/>
      <c r="E7" s="104">
        <v>3604</v>
      </c>
      <c r="F7" s="104">
        <v>587792</v>
      </c>
      <c r="G7" s="104">
        <v>28957</v>
      </c>
      <c r="H7" s="104">
        <v>3701897</v>
      </c>
      <c r="I7" s="104">
        <v>51957</v>
      </c>
      <c r="J7" s="104">
        <v>8485</v>
      </c>
      <c r="K7" s="29"/>
    </row>
    <row r="8" spans="1:17" x14ac:dyDescent="0.3">
      <c r="A8" s="116" t="s">
        <v>64</v>
      </c>
      <c r="B8" s="116"/>
      <c r="C8" s="116"/>
      <c r="D8" s="116"/>
      <c r="E8" s="105">
        <f>E6/E7</f>
        <v>0.24334073251942287</v>
      </c>
      <c r="F8" s="105">
        <f t="shared" ref="F8:J8" si="0">F6/F7</f>
        <v>0.33365374145956395</v>
      </c>
      <c r="G8" s="105">
        <f t="shared" si="0"/>
        <v>0.99768622440169907</v>
      </c>
      <c r="H8" s="105">
        <f t="shared" si="0"/>
        <v>0.16783638226563299</v>
      </c>
      <c r="I8" s="105">
        <f t="shared" si="0"/>
        <v>0.41239871432145814</v>
      </c>
      <c r="J8" s="105">
        <f t="shared" si="0"/>
        <v>1.4094482695444619</v>
      </c>
      <c r="K8" s="29"/>
    </row>
    <row r="9" spans="1:17" x14ac:dyDescent="0.3">
      <c r="A9" s="112" t="s">
        <v>52</v>
      </c>
      <c r="B9" s="113"/>
      <c r="C9" s="113"/>
      <c r="D9" s="113"/>
      <c r="E9" s="113"/>
      <c r="F9" s="113"/>
      <c r="G9" s="113"/>
      <c r="H9" s="113"/>
      <c r="I9" s="114"/>
      <c r="J9" s="114"/>
    </row>
    <row r="11" spans="1:17" ht="15" x14ac:dyDescent="0.25">
      <c r="G11" s="92"/>
      <c r="H11" s="31"/>
      <c r="I11" s="31"/>
    </row>
    <row r="12" spans="1:17" ht="15" x14ac:dyDescent="0.25">
      <c r="F12" s="31"/>
      <c r="G12" s="31"/>
      <c r="H12" s="31"/>
      <c r="I12" s="31"/>
    </row>
    <row r="13" spans="1:17" ht="15" x14ac:dyDescent="0.25">
      <c r="F13" s="31"/>
      <c r="G13" s="31"/>
      <c r="H13" s="31"/>
      <c r="I13" s="31"/>
    </row>
  </sheetData>
  <mergeCells count="5">
    <mergeCell ref="A9:J9"/>
    <mergeCell ref="A7:D7"/>
    <mergeCell ref="A8:D8"/>
    <mergeCell ref="A3:J3"/>
    <mergeCell ref="A4:J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workbookViewId="0">
      <selection activeCell="E7" sqref="E7"/>
    </sheetView>
  </sheetViews>
  <sheetFormatPr defaultRowHeight="14.4" x14ac:dyDescent="0.3"/>
  <cols>
    <col min="1" max="1" width="51.33203125" style="3" customWidth="1"/>
    <col min="2" max="2" width="10.6640625" style="10" bestFit="1" customWidth="1"/>
    <col min="3" max="3" width="9.5546875" style="10" bestFit="1" customWidth="1"/>
    <col min="4" max="4" width="14.44140625" style="3" bestFit="1" customWidth="1"/>
    <col min="5" max="5" width="11.5546875" style="3" customWidth="1"/>
    <col min="6" max="6" width="10.88671875" style="3" bestFit="1" customWidth="1"/>
    <col min="7" max="201" width="9.109375" style="3"/>
    <col min="202" max="202" width="36.33203125" style="3" customWidth="1"/>
    <col min="203" max="203" width="10.44140625" style="3" customWidth="1"/>
    <col min="204" max="204" width="11.6640625" style="3" customWidth="1"/>
    <col min="205" max="206" width="9.109375" style="3"/>
    <col min="207" max="207" width="11.88671875" style="3" customWidth="1"/>
    <col min="208" max="457" width="9.109375" style="3"/>
    <col min="458" max="458" width="36.33203125" style="3" customWidth="1"/>
    <col min="459" max="459" width="10.44140625" style="3" customWidth="1"/>
    <col min="460" max="460" width="11.6640625" style="3" customWidth="1"/>
    <col min="461" max="462" width="9.109375" style="3"/>
    <col min="463" max="463" width="11.88671875" style="3" customWidth="1"/>
    <col min="464" max="713" width="9.109375" style="3"/>
    <col min="714" max="714" width="36.33203125" style="3" customWidth="1"/>
    <col min="715" max="715" width="10.44140625" style="3" customWidth="1"/>
    <col min="716" max="716" width="11.6640625" style="3" customWidth="1"/>
    <col min="717" max="718" width="9.109375" style="3"/>
    <col min="719" max="719" width="11.88671875" style="3" customWidth="1"/>
    <col min="720" max="969" width="9.109375" style="3"/>
    <col min="970" max="970" width="36.33203125" style="3" customWidth="1"/>
    <col min="971" max="971" width="10.44140625" style="3" customWidth="1"/>
    <col min="972" max="972" width="11.6640625" style="3" customWidth="1"/>
    <col min="973" max="974" width="9.109375" style="3"/>
    <col min="975" max="975" width="11.88671875" style="3" customWidth="1"/>
    <col min="976" max="1225" width="9.109375" style="3"/>
    <col min="1226" max="1226" width="36.33203125" style="3" customWidth="1"/>
    <col min="1227" max="1227" width="10.44140625" style="3" customWidth="1"/>
    <col min="1228" max="1228" width="11.6640625" style="3" customWidth="1"/>
    <col min="1229" max="1230" width="9.109375" style="3"/>
    <col min="1231" max="1231" width="11.88671875" style="3" customWidth="1"/>
    <col min="1232" max="1481" width="9.109375" style="3"/>
    <col min="1482" max="1482" width="36.33203125" style="3" customWidth="1"/>
    <col min="1483" max="1483" width="10.44140625" style="3" customWidth="1"/>
    <col min="1484" max="1484" width="11.6640625" style="3" customWidth="1"/>
    <col min="1485" max="1486" width="9.109375" style="3"/>
    <col min="1487" max="1487" width="11.88671875" style="3" customWidth="1"/>
    <col min="1488" max="1737" width="9.109375" style="3"/>
    <col min="1738" max="1738" width="36.33203125" style="3" customWidth="1"/>
    <col min="1739" max="1739" width="10.44140625" style="3" customWidth="1"/>
    <col min="1740" max="1740" width="11.6640625" style="3" customWidth="1"/>
    <col min="1741" max="1742" width="9.109375" style="3"/>
    <col min="1743" max="1743" width="11.88671875" style="3" customWidth="1"/>
    <col min="1744" max="1993" width="9.109375" style="3"/>
    <col min="1994" max="1994" width="36.33203125" style="3" customWidth="1"/>
    <col min="1995" max="1995" width="10.44140625" style="3" customWidth="1"/>
    <col min="1996" max="1996" width="11.6640625" style="3" customWidth="1"/>
    <col min="1997" max="1998" width="9.109375" style="3"/>
    <col min="1999" max="1999" width="11.88671875" style="3" customWidth="1"/>
    <col min="2000" max="2249" width="9.109375" style="3"/>
    <col min="2250" max="2250" width="36.33203125" style="3" customWidth="1"/>
    <col min="2251" max="2251" width="10.44140625" style="3" customWidth="1"/>
    <col min="2252" max="2252" width="11.6640625" style="3" customWidth="1"/>
    <col min="2253" max="2254" width="9.109375" style="3"/>
    <col min="2255" max="2255" width="11.88671875" style="3" customWidth="1"/>
    <col min="2256" max="2505" width="9.109375" style="3"/>
    <col min="2506" max="2506" width="36.33203125" style="3" customWidth="1"/>
    <col min="2507" max="2507" width="10.44140625" style="3" customWidth="1"/>
    <col min="2508" max="2508" width="11.6640625" style="3" customWidth="1"/>
    <col min="2509" max="2510" width="9.109375" style="3"/>
    <col min="2511" max="2511" width="11.88671875" style="3" customWidth="1"/>
    <col min="2512" max="2761" width="9.109375" style="3"/>
    <col min="2762" max="2762" width="36.33203125" style="3" customWidth="1"/>
    <col min="2763" max="2763" width="10.44140625" style="3" customWidth="1"/>
    <col min="2764" max="2764" width="11.6640625" style="3" customWidth="1"/>
    <col min="2765" max="2766" width="9.109375" style="3"/>
    <col min="2767" max="2767" width="11.88671875" style="3" customWidth="1"/>
    <col min="2768" max="3017" width="9.109375" style="3"/>
    <col min="3018" max="3018" width="36.33203125" style="3" customWidth="1"/>
    <col min="3019" max="3019" width="10.44140625" style="3" customWidth="1"/>
    <col min="3020" max="3020" width="11.6640625" style="3" customWidth="1"/>
    <col min="3021" max="3022" width="9.109375" style="3"/>
    <col min="3023" max="3023" width="11.88671875" style="3" customWidth="1"/>
    <col min="3024" max="3273" width="9.109375" style="3"/>
    <col min="3274" max="3274" width="36.33203125" style="3" customWidth="1"/>
    <col min="3275" max="3275" width="10.44140625" style="3" customWidth="1"/>
    <col min="3276" max="3276" width="11.6640625" style="3" customWidth="1"/>
    <col min="3277" max="3278" width="9.109375" style="3"/>
    <col min="3279" max="3279" width="11.88671875" style="3" customWidth="1"/>
    <col min="3280" max="3529" width="9.109375" style="3"/>
    <col min="3530" max="3530" width="36.33203125" style="3" customWidth="1"/>
    <col min="3531" max="3531" width="10.44140625" style="3" customWidth="1"/>
    <col min="3532" max="3532" width="11.6640625" style="3" customWidth="1"/>
    <col min="3533" max="3534" width="9.109375" style="3"/>
    <col min="3535" max="3535" width="11.88671875" style="3" customWidth="1"/>
    <col min="3536" max="3785" width="9.109375" style="3"/>
    <col min="3786" max="3786" width="36.33203125" style="3" customWidth="1"/>
    <col min="3787" max="3787" width="10.44140625" style="3" customWidth="1"/>
    <col min="3788" max="3788" width="11.6640625" style="3" customWidth="1"/>
    <col min="3789" max="3790" width="9.109375" style="3"/>
    <col min="3791" max="3791" width="11.88671875" style="3" customWidth="1"/>
    <col min="3792" max="4041" width="9.109375" style="3"/>
    <col min="4042" max="4042" width="36.33203125" style="3" customWidth="1"/>
    <col min="4043" max="4043" width="10.44140625" style="3" customWidth="1"/>
    <col min="4044" max="4044" width="11.6640625" style="3" customWidth="1"/>
    <col min="4045" max="4046" width="9.109375" style="3"/>
    <col min="4047" max="4047" width="11.88671875" style="3" customWidth="1"/>
    <col min="4048" max="4297" width="9.109375" style="3"/>
    <col min="4298" max="4298" width="36.33203125" style="3" customWidth="1"/>
    <col min="4299" max="4299" width="10.44140625" style="3" customWidth="1"/>
    <col min="4300" max="4300" width="11.6640625" style="3" customWidth="1"/>
    <col min="4301" max="4302" width="9.109375" style="3"/>
    <col min="4303" max="4303" width="11.88671875" style="3" customWidth="1"/>
    <col min="4304" max="4553" width="9.109375" style="3"/>
    <col min="4554" max="4554" width="36.33203125" style="3" customWidth="1"/>
    <col min="4555" max="4555" width="10.44140625" style="3" customWidth="1"/>
    <col min="4556" max="4556" width="11.6640625" style="3" customWidth="1"/>
    <col min="4557" max="4558" width="9.109375" style="3"/>
    <col min="4559" max="4559" width="11.88671875" style="3" customWidth="1"/>
    <col min="4560" max="4809" width="9.109375" style="3"/>
    <col min="4810" max="4810" width="36.33203125" style="3" customWidth="1"/>
    <col min="4811" max="4811" width="10.44140625" style="3" customWidth="1"/>
    <col min="4812" max="4812" width="11.6640625" style="3" customWidth="1"/>
    <col min="4813" max="4814" width="9.109375" style="3"/>
    <col min="4815" max="4815" width="11.88671875" style="3" customWidth="1"/>
    <col min="4816" max="5065" width="9.109375" style="3"/>
    <col min="5066" max="5066" width="36.33203125" style="3" customWidth="1"/>
    <col min="5067" max="5067" width="10.44140625" style="3" customWidth="1"/>
    <col min="5068" max="5068" width="11.6640625" style="3" customWidth="1"/>
    <col min="5069" max="5070" width="9.109375" style="3"/>
    <col min="5071" max="5071" width="11.88671875" style="3" customWidth="1"/>
    <col min="5072" max="5321" width="9.109375" style="3"/>
    <col min="5322" max="5322" width="36.33203125" style="3" customWidth="1"/>
    <col min="5323" max="5323" width="10.44140625" style="3" customWidth="1"/>
    <col min="5324" max="5324" width="11.6640625" style="3" customWidth="1"/>
    <col min="5325" max="5326" width="9.109375" style="3"/>
    <col min="5327" max="5327" width="11.88671875" style="3" customWidth="1"/>
    <col min="5328" max="5577" width="9.109375" style="3"/>
    <col min="5578" max="5578" width="36.33203125" style="3" customWidth="1"/>
    <col min="5579" max="5579" width="10.44140625" style="3" customWidth="1"/>
    <col min="5580" max="5580" width="11.6640625" style="3" customWidth="1"/>
    <col min="5581" max="5582" width="9.109375" style="3"/>
    <col min="5583" max="5583" width="11.88671875" style="3" customWidth="1"/>
    <col min="5584" max="5833" width="9.109375" style="3"/>
    <col min="5834" max="5834" width="36.33203125" style="3" customWidth="1"/>
    <col min="5835" max="5835" width="10.44140625" style="3" customWidth="1"/>
    <col min="5836" max="5836" width="11.6640625" style="3" customWidth="1"/>
    <col min="5837" max="5838" width="9.109375" style="3"/>
    <col min="5839" max="5839" width="11.88671875" style="3" customWidth="1"/>
    <col min="5840" max="6089" width="9.109375" style="3"/>
    <col min="6090" max="6090" width="36.33203125" style="3" customWidth="1"/>
    <col min="6091" max="6091" width="10.44140625" style="3" customWidth="1"/>
    <col min="6092" max="6092" width="11.6640625" style="3" customWidth="1"/>
    <col min="6093" max="6094" width="9.109375" style="3"/>
    <col min="6095" max="6095" width="11.88671875" style="3" customWidth="1"/>
    <col min="6096" max="6345" width="9.109375" style="3"/>
    <col min="6346" max="6346" width="36.33203125" style="3" customWidth="1"/>
    <col min="6347" max="6347" width="10.44140625" style="3" customWidth="1"/>
    <col min="6348" max="6348" width="11.6640625" style="3" customWidth="1"/>
    <col min="6349" max="6350" width="9.109375" style="3"/>
    <col min="6351" max="6351" width="11.88671875" style="3" customWidth="1"/>
    <col min="6352" max="6601" width="9.109375" style="3"/>
    <col min="6602" max="6602" width="36.33203125" style="3" customWidth="1"/>
    <col min="6603" max="6603" width="10.44140625" style="3" customWidth="1"/>
    <col min="6604" max="6604" width="11.6640625" style="3" customWidth="1"/>
    <col min="6605" max="6606" width="9.109375" style="3"/>
    <col min="6607" max="6607" width="11.88671875" style="3" customWidth="1"/>
    <col min="6608" max="6857" width="9.109375" style="3"/>
    <col min="6858" max="6858" width="36.33203125" style="3" customWidth="1"/>
    <col min="6859" max="6859" width="10.44140625" style="3" customWidth="1"/>
    <col min="6860" max="6860" width="11.6640625" style="3" customWidth="1"/>
    <col min="6861" max="6862" width="9.109375" style="3"/>
    <col min="6863" max="6863" width="11.88671875" style="3" customWidth="1"/>
    <col min="6864" max="7113" width="9.109375" style="3"/>
    <col min="7114" max="7114" width="36.33203125" style="3" customWidth="1"/>
    <col min="7115" max="7115" width="10.44140625" style="3" customWidth="1"/>
    <col min="7116" max="7116" width="11.6640625" style="3" customWidth="1"/>
    <col min="7117" max="7118" width="9.109375" style="3"/>
    <col min="7119" max="7119" width="11.88671875" style="3" customWidth="1"/>
    <col min="7120" max="7369" width="9.109375" style="3"/>
    <col min="7370" max="7370" width="36.33203125" style="3" customWidth="1"/>
    <col min="7371" max="7371" width="10.44140625" style="3" customWidth="1"/>
    <col min="7372" max="7372" width="11.6640625" style="3" customWidth="1"/>
    <col min="7373" max="7374" width="9.109375" style="3"/>
    <col min="7375" max="7375" width="11.88671875" style="3" customWidth="1"/>
    <col min="7376" max="7625" width="9.109375" style="3"/>
    <col min="7626" max="7626" width="36.33203125" style="3" customWidth="1"/>
    <col min="7627" max="7627" width="10.44140625" style="3" customWidth="1"/>
    <col min="7628" max="7628" width="11.6640625" style="3" customWidth="1"/>
    <col min="7629" max="7630" width="9.109375" style="3"/>
    <col min="7631" max="7631" width="11.88671875" style="3" customWidth="1"/>
    <col min="7632" max="7881" width="9.109375" style="3"/>
    <col min="7882" max="7882" width="36.33203125" style="3" customWidth="1"/>
    <col min="7883" max="7883" width="10.44140625" style="3" customWidth="1"/>
    <col min="7884" max="7884" width="11.6640625" style="3" customWidth="1"/>
    <col min="7885" max="7886" width="9.109375" style="3"/>
    <col min="7887" max="7887" width="11.88671875" style="3" customWidth="1"/>
    <col min="7888" max="8137" width="9.109375" style="3"/>
    <col min="8138" max="8138" width="36.33203125" style="3" customWidth="1"/>
    <col min="8139" max="8139" width="10.44140625" style="3" customWidth="1"/>
    <col min="8140" max="8140" width="11.6640625" style="3" customWidth="1"/>
    <col min="8141" max="8142" width="9.109375" style="3"/>
    <col min="8143" max="8143" width="11.88671875" style="3" customWidth="1"/>
    <col min="8144" max="8393" width="9.109375" style="3"/>
    <col min="8394" max="8394" width="36.33203125" style="3" customWidth="1"/>
    <col min="8395" max="8395" width="10.44140625" style="3" customWidth="1"/>
    <col min="8396" max="8396" width="11.6640625" style="3" customWidth="1"/>
    <col min="8397" max="8398" width="9.109375" style="3"/>
    <col min="8399" max="8399" width="11.88671875" style="3" customWidth="1"/>
    <col min="8400" max="8649" width="9.109375" style="3"/>
    <col min="8650" max="8650" width="36.33203125" style="3" customWidth="1"/>
    <col min="8651" max="8651" width="10.44140625" style="3" customWidth="1"/>
    <col min="8652" max="8652" width="11.6640625" style="3" customWidth="1"/>
    <col min="8653" max="8654" width="9.109375" style="3"/>
    <col min="8655" max="8655" width="11.88671875" style="3" customWidth="1"/>
    <col min="8656" max="8905" width="9.109375" style="3"/>
    <col min="8906" max="8906" width="36.33203125" style="3" customWidth="1"/>
    <col min="8907" max="8907" width="10.44140625" style="3" customWidth="1"/>
    <col min="8908" max="8908" width="11.6640625" style="3" customWidth="1"/>
    <col min="8909" max="8910" width="9.109375" style="3"/>
    <col min="8911" max="8911" width="11.88671875" style="3" customWidth="1"/>
    <col min="8912" max="9161" width="9.109375" style="3"/>
    <col min="9162" max="9162" width="36.33203125" style="3" customWidth="1"/>
    <col min="9163" max="9163" width="10.44140625" style="3" customWidth="1"/>
    <col min="9164" max="9164" width="11.6640625" style="3" customWidth="1"/>
    <col min="9165" max="9166" width="9.109375" style="3"/>
    <col min="9167" max="9167" width="11.88671875" style="3" customWidth="1"/>
    <col min="9168" max="9417" width="9.109375" style="3"/>
    <col min="9418" max="9418" width="36.33203125" style="3" customWidth="1"/>
    <col min="9419" max="9419" width="10.44140625" style="3" customWidth="1"/>
    <col min="9420" max="9420" width="11.6640625" style="3" customWidth="1"/>
    <col min="9421" max="9422" width="9.109375" style="3"/>
    <col min="9423" max="9423" width="11.88671875" style="3" customWidth="1"/>
    <col min="9424" max="9673" width="9.109375" style="3"/>
    <col min="9674" max="9674" width="36.33203125" style="3" customWidth="1"/>
    <col min="9675" max="9675" width="10.44140625" style="3" customWidth="1"/>
    <col min="9676" max="9676" width="11.6640625" style="3" customWidth="1"/>
    <col min="9677" max="9678" width="9.109375" style="3"/>
    <col min="9679" max="9679" width="11.88671875" style="3" customWidth="1"/>
    <col min="9680" max="9929" width="9.109375" style="3"/>
    <col min="9930" max="9930" width="36.33203125" style="3" customWidth="1"/>
    <col min="9931" max="9931" width="10.44140625" style="3" customWidth="1"/>
    <col min="9932" max="9932" width="11.6640625" style="3" customWidth="1"/>
    <col min="9933" max="9934" width="9.109375" style="3"/>
    <col min="9935" max="9935" width="11.88671875" style="3" customWidth="1"/>
    <col min="9936" max="10185" width="9.109375" style="3"/>
    <col min="10186" max="10186" width="36.33203125" style="3" customWidth="1"/>
    <col min="10187" max="10187" width="10.44140625" style="3" customWidth="1"/>
    <col min="10188" max="10188" width="11.6640625" style="3" customWidth="1"/>
    <col min="10189" max="10190" width="9.109375" style="3"/>
    <col min="10191" max="10191" width="11.88671875" style="3" customWidth="1"/>
    <col min="10192" max="10441" width="9.109375" style="3"/>
    <col min="10442" max="10442" width="36.33203125" style="3" customWidth="1"/>
    <col min="10443" max="10443" width="10.44140625" style="3" customWidth="1"/>
    <col min="10444" max="10444" width="11.6640625" style="3" customWidth="1"/>
    <col min="10445" max="10446" width="9.109375" style="3"/>
    <col min="10447" max="10447" width="11.88671875" style="3" customWidth="1"/>
    <col min="10448" max="10697" width="9.109375" style="3"/>
    <col min="10698" max="10698" width="36.33203125" style="3" customWidth="1"/>
    <col min="10699" max="10699" width="10.44140625" style="3" customWidth="1"/>
    <col min="10700" max="10700" width="11.6640625" style="3" customWidth="1"/>
    <col min="10701" max="10702" width="9.109375" style="3"/>
    <col min="10703" max="10703" width="11.88671875" style="3" customWidth="1"/>
    <col min="10704" max="10953" width="9.109375" style="3"/>
    <col min="10954" max="10954" width="36.33203125" style="3" customWidth="1"/>
    <col min="10955" max="10955" width="10.44140625" style="3" customWidth="1"/>
    <col min="10956" max="10956" width="11.6640625" style="3" customWidth="1"/>
    <col min="10957" max="10958" width="9.109375" style="3"/>
    <col min="10959" max="10959" width="11.88671875" style="3" customWidth="1"/>
    <col min="10960" max="11209" width="9.109375" style="3"/>
    <col min="11210" max="11210" width="36.33203125" style="3" customWidth="1"/>
    <col min="11211" max="11211" width="10.44140625" style="3" customWidth="1"/>
    <col min="11212" max="11212" width="11.6640625" style="3" customWidth="1"/>
    <col min="11213" max="11214" width="9.109375" style="3"/>
    <col min="11215" max="11215" width="11.88671875" style="3" customWidth="1"/>
    <col min="11216" max="11465" width="9.109375" style="3"/>
    <col min="11466" max="11466" width="36.33203125" style="3" customWidth="1"/>
    <col min="11467" max="11467" width="10.44140625" style="3" customWidth="1"/>
    <col min="11468" max="11468" width="11.6640625" style="3" customWidth="1"/>
    <col min="11469" max="11470" width="9.109375" style="3"/>
    <col min="11471" max="11471" width="11.88671875" style="3" customWidth="1"/>
    <col min="11472" max="11721" width="9.109375" style="3"/>
    <col min="11722" max="11722" width="36.33203125" style="3" customWidth="1"/>
    <col min="11723" max="11723" width="10.44140625" style="3" customWidth="1"/>
    <col min="11724" max="11724" width="11.6640625" style="3" customWidth="1"/>
    <col min="11725" max="11726" width="9.109375" style="3"/>
    <col min="11727" max="11727" width="11.88671875" style="3" customWidth="1"/>
    <col min="11728" max="11977" width="9.109375" style="3"/>
    <col min="11978" max="11978" width="36.33203125" style="3" customWidth="1"/>
    <col min="11979" max="11979" width="10.44140625" style="3" customWidth="1"/>
    <col min="11980" max="11980" width="11.6640625" style="3" customWidth="1"/>
    <col min="11981" max="11982" width="9.109375" style="3"/>
    <col min="11983" max="11983" width="11.88671875" style="3" customWidth="1"/>
    <col min="11984" max="12233" width="9.109375" style="3"/>
    <col min="12234" max="12234" width="36.33203125" style="3" customWidth="1"/>
    <col min="12235" max="12235" width="10.44140625" style="3" customWidth="1"/>
    <col min="12236" max="12236" width="11.6640625" style="3" customWidth="1"/>
    <col min="12237" max="12238" width="9.109375" style="3"/>
    <col min="12239" max="12239" width="11.88671875" style="3" customWidth="1"/>
    <col min="12240" max="12489" width="9.109375" style="3"/>
    <col min="12490" max="12490" width="36.33203125" style="3" customWidth="1"/>
    <col min="12491" max="12491" width="10.44140625" style="3" customWidth="1"/>
    <col min="12492" max="12492" width="11.6640625" style="3" customWidth="1"/>
    <col min="12493" max="12494" width="9.109375" style="3"/>
    <col min="12495" max="12495" width="11.88671875" style="3" customWidth="1"/>
    <col min="12496" max="12745" width="9.109375" style="3"/>
    <col min="12746" max="12746" width="36.33203125" style="3" customWidth="1"/>
    <col min="12747" max="12747" width="10.44140625" style="3" customWidth="1"/>
    <col min="12748" max="12748" width="11.6640625" style="3" customWidth="1"/>
    <col min="12749" max="12750" width="9.109375" style="3"/>
    <col min="12751" max="12751" width="11.88671875" style="3" customWidth="1"/>
    <col min="12752" max="13001" width="9.109375" style="3"/>
    <col min="13002" max="13002" width="36.33203125" style="3" customWidth="1"/>
    <col min="13003" max="13003" width="10.44140625" style="3" customWidth="1"/>
    <col min="13004" max="13004" width="11.6640625" style="3" customWidth="1"/>
    <col min="13005" max="13006" width="9.109375" style="3"/>
    <col min="13007" max="13007" width="11.88671875" style="3" customWidth="1"/>
    <col min="13008" max="13257" width="9.109375" style="3"/>
    <col min="13258" max="13258" width="36.33203125" style="3" customWidth="1"/>
    <col min="13259" max="13259" width="10.44140625" style="3" customWidth="1"/>
    <col min="13260" max="13260" width="11.6640625" style="3" customWidth="1"/>
    <col min="13261" max="13262" width="9.109375" style="3"/>
    <col min="13263" max="13263" width="11.88671875" style="3" customWidth="1"/>
    <col min="13264" max="13513" width="9.109375" style="3"/>
    <col min="13514" max="13514" width="36.33203125" style="3" customWidth="1"/>
    <col min="13515" max="13515" width="10.44140625" style="3" customWidth="1"/>
    <col min="13516" max="13516" width="11.6640625" style="3" customWidth="1"/>
    <col min="13517" max="13518" width="9.109375" style="3"/>
    <col min="13519" max="13519" width="11.88671875" style="3" customWidth="1"/>
    <col min="13520" max="13769" width="9.109375" style="3"/>
    <col min="13770" max="13770" width="36.33203125" style="3" customWidth="1"/>
    <col min="13771" max="13771" width="10.44140625" style="3" customWidth="1"/>
    <col min="13772" max="13772" width="11.6640625" style="3" customWidth="1"/>
    <col min="13773" max="13774" width="9.109375" style="3"/>
    <col min="13775" max="13775" width="11.88671875" style="3" customWidth="1"/>
    <col min="13776" max="14025" width="9.109375" style="3"/>
    <col min="14026" max="14026" width="36.33203125" style="3" customWidth="1"/>
    <col min="14027" max="14027" width="10.44140625" style="3" customWidth="1"/>
    <col min="14028" max="14028" width="11.6640625" style="3" customWidth="1"/>
    <col min="14029" max="14030" width="9.109375" style="3"/>
    <col min="14031" max="14031" width="11.88671875" style="3" customWidth="1"/>
    <col min="14032" max="14281" width="9.109375" style="3"/>
    <col min="14282" max="14282" width="36.33203125" style="3" customWidth="1"/>
    <col min="14283" max="14283" width="10.44140625" style="3" customWidth="1"/>
    <col min="14284" max="14284" width="11.6640625" style="3" customWidth="1"/>
    <col min="14285" max="14286" width="9.109375" style="3"/>
    <col min="14287" max="14287" width="11.88671875" style="3" customWidth="1"/>
    <col min="14288" max="14537" width="9.109375" style="3"/>
    <col min="14538" max="14538" width="36.33203125" style="3" customWidth="1"/>
    <col min="14539" max="14539" width="10.44140625" style="3" customWidth="1"/>
    <col min="14540" max="14540" width="11.6640625" style="3" customWidth="1"/>
    <col min="14541" max="14542" width="9.109375" style="3"/>
    <col min="14543" max="14543" width="11.88671875" style="3" customWidth="1"/>
    <col min="14544" max="14793" width="9.109375" style="3"/>
    <col min="14794" max="14794" width="36.33203125" style="3" customWidth="1"/>
    <col min="14795" max="14795" width="10.44140625" style="3" customWidth="1"/>
    <col min="14796" max="14796" width="11.6640625" style="3" customWidth="1"/>
    <col min="14797" max="14798" width="9.109375" style="3"/>
    <col min="14799" max="14799" width="11.88671875" style="3" customWidth="1"/>
    <col min="14800" max="15049" width="9.109375" style="3"/>
    <col min="15050" max="15050" width="36.33203125" style="3" customWidth="1"/>
    <col min="15051" max="15051" width="10.44140625" style="3" customWidth="1"/>
    <col min="15052" max="15052" width="11.6640625" style="3" customWidth="1"/>
    <col min="15053" max="15054" width="9.109375" style="3"/>
    <col min="15055" max="15055" width="11.88671875" style="3" customWidth="1"/>
    <col min="15056" max="15305" width="9.109375" style="3"/>
    <col min="15306" max="15306" width="36.33203125" style="3" customWidth="1"/>
    <col min="15307" max="15307" width="10.44140625" style="3" customWidth="1"/>
    <col min="15308" max="15308" width="11.6640625" style="3" customWidth="1"/>
    <col min="15309" max="15310" width="9.109375" style="3"/>
    <col min="15311" max="15311" width="11.88671875" style="3" customWidth="1"/>
    <col min="15312" max="15561" width="9.109375" style="3"/>
    <col min="15562" max="15562" width="36.33203125" style="3" customWidth="1"/>
    <col min="15563" max="15563" width="10.44140625" style="3" customWidth="1"/>
    <col min="15564" max="15564" width="11.6640625" style="3" customWidth="1"/>
    <col min="15565" max="15566" width="9.109375" style="3"/>
    <col min="15567" max="15567" width="11.88671875" style="3" customWidth="1"/>
    <col min="15568" max="15817" width="9.109375" style="3"/>
    <col min="15818" max="15818" width="36.33203125" style="3" customWidth="1"/>
    <col min="15819" max="15819" width="10.44140625" style="3" customWidth="1"/>
    <col min="15820" max="15820" width="11.6640625" style="3" customWidth="1"/>
    <col min="15821" max="15822" width="9.109375" style="3"/>
    <col min="15823" max="15823" width="11.88671875" style="3" customWidth="1"/>
    <col min="15824" max="16073" width="9.109375" style="3"/>
    <col min="16074" max="16074" width="36.33203125" style="3" customWidth="1"/>
    <col min="16075" max="16075" width="10.44140625" style="3" customWidth="1"/>
    <col min="16076" max="16076" width="11.6640625" style="3" customWidth="1"/>
    <col min="16077" max="16078" width="9.109375" style="3"/>
    <col min="16079" max="16079" width="11.88671875" style="3" customWidth="1"/>
    <col min="16080" max="16384" width="9.109375" style="3"/>
  </cols>
  <sheetData>
    <row r="3" spans="1:6" ht="8.25" customHeight="1" x14ac:dyDescent="0.25"/>
    <row r="4" spans="1:6" x14ac:dyDescent="0.3">
      <c r="A4" s="33" t="s">
        <v>58</v>
      </c>
    </row>
    <row r="5" spans="1:6" x14ac:dyDescent="0.3">
      <c r="D5" s="34"/>
      <c r="F5" s="35" t="s">
        <v>79</v>
      </c>
    </row>
    <row r="6" spans="1:6" s="1" customFormat="1" ht="40.799999999999997" x14ac:dyDescent="0.3">
      <c r="A6" s="12" t="s">
        <v>10</v>
      </c>
      <c r="B6" s="11" t="s">
        <v>11</v>
      </c>
      <c r="C6" s="11" t="s">
        <v>12</v>
      </c>
      <c r="D6" s="23" t="s">
        <v>40</v>
      </c>
      <c r="E6" s="11" t="s">
        <v>13</v>
      </c>
      <c r="F6" s="11" t="s">
        <v>54</v>
      </c>
    </row>
    <row r="7" spans="1:6" x14ac:dyDescent="0.3">
      <c r="A7" s="38" t="s">
        <v>59</v>
      </c>
      <c r="B7" s="39">
        <v>219</v>
      </c>
      <c r="C7" s="39">
        <v>3604</v>
      </c>
      <c r="D7" s="40">
        <v>587791894</v>
      </c>
      <c r="E7" s="92">
        <v>28956966</v>
      </c>
      <c r="F7" s="40">
        <v>132223.5890410959</v>
      </c>
    </row>
    <row r="8" spans="1:6" ht="23.4" x14ac:dyDescent="0.3">
      <c r="A8" s="36" t="s">
        <v>18</v>
      </c>
      <c r="B8" s="25">
        <v>790</v>
      </c>
      <c r="C8" s="25">
        <v>23839</v>
      </c>
      <c r="D8" s="24">
        <v>2672900558</v>
      </c>
      <c r="E8" s="24">
        <v>39429735</v>
      </c>
      <c r="F8" s="24">
        <v>49911.056962025323</v>
      </c>
    </row>
    <row r="9" spans="1:6" x14ac:dyDescent="0.3">
      <c r="A9" s="37" t="s">
        <v>17</v>
      </c>
      <c r="B9" s="25">
        <v>803</v>
      </c>
      <c r="C9" s="25">
        <v>13883</v>
      </c>
      <c r="D9" s="24">
        <v>2142530435</v>
      </c>
      <c r="E9" s="24">
        <v>21909555</v>
      </c>
      <c r="F9" s="24">
        <v>27284.626400996262</v>
      </c>
    </row>
    <row r="10" spans="1:6" ht="15" x14ac:dyDescent="0.25">
      <c r="A10" s="37" t="s">
        <v>22</v>
      </c>
      <c r="B10" s="24">
        <v>6765</v>
      </c>
      <c r="C10" s="24">
        <v>42741</v>
      </c>
      <c r="D10" s="24">
        <v>7020147655</v>
      </c>
      <c r="E10" s="90">
        <v>163828516</v>
      </c>
      <c r="F10" s="91">
        <v>24217.075535846267</v>
      </c>
    </row>
    <row r="11" spans="1:6" x14ac:dyDescent="0.3">
      <c r="A11" s="37" t="s">
        <v>15</v>
      </c>
      <c r="B11" s="24">
        <v>3561</v>
      </c>
      <c r="C11" s="24">
        <v>30083</v>
      </c>
      <c r="D11" s="24">
        <v>2965477699</v>
      </c>
      <c r="E11" s="24">
        <v>41960321</v>
      </c>
      <c r="F11" s="24">
        <v>11783.297107554059</v>
      </c>
    </row>
    <row r="12" spans="1:6" ht="15" x14ac:dyDescent="0.25">
      <c r="A12" s="37" t="s">
        <v>24</v>
      </c>
      <c r="B12" s="24">
        <v>5946</v>
      </c>
      <c r="C12" s="24">
        <v>12464</v>
      </c>
      <c r="D12" s="24">
        <v>1472241273</v>
      </c>
      <c r="E12" s="90">
        <v>68972896</v>
      </c>
      <c r="F12" s="91">
        <v>11599.881601076353</v>
      </c>
    </row>
    <row r="13" spans="1:6" ht="15" thickBot="1" x14ac:dyDescent="0.35">
      <c r="A13" s="44" t="s">
        <v>16</v>
      </c>
      <c r="B13" s="45">
        <v>14890</v>
      </c>
      <c r="C13" s="45">
        <v>240081</v>
      </c>
      <c r="D13" s="45">
        <v>26662331896</v>
      </c>
      <c r="E13" s="45">
        <v>131933035</v>
      </c>
      <c r="F13" s="45">
        <v>8860.5127602417742</v>
      </c>
    </row>
    <row r="14" spans="1:6" ht="15" x14ac:dyDescent="0.25">
      <c r="A14" s="41" t="s">
        <v>23</v>
      </c>
      <c r="B14" s="42">
        <v>488</v>
      </c>
      <c r="C14" s="42">
        <v>5877</v>
      </c>
      <c r="D14" s="43">
        <v>859893332</v>
      </c>
      <c r="E14" s="43">
        <v>2722078</v>
      </c>
      <c r="F14" s="43">
        <v>5578.0286885245896</v>
      </c>
    </row>
    <row r="15" spans="1:6" ht="15" x14ac:dyDescent="0.25">
      <c r="A15" s="37" t="s">
        <v>75</v>
      </c>
      <c r="B15" s="24">
        <v>28814</v>
      </c>
      <c r="C15" s="24">
        <v>195927</v>
      </c>
      <c r="D15" s="24">
        <v>20751559096</v>
      </c>
      <c r="E15" s="24">
        <v>141054985</v>
      </c>
      <c r="F15" s="24">
        <v>4895.3628444506139</v>
      </c>
    </row>
    <row r="16" spans="1:6" x14ac:dyDescent="0.3">
      <c r="A16" s="37" t="s">
        <v>21</v>
      </c>
      <c r="B16" s="24">
        <v>12729</v>
      </c>
      <c r="C16" s="24">
        <v>78871</v>
      </c>
      <c r="D16" s="24">
        <v>7372641061</v>
      </c>
      <c r="E16" s="24">
        <v>45755562</v>
      </c>
      <c r="F16" s="24">
        <v>3594.592033938251</v>
      </c>
    </row>
    <row r="17" spans="1:6" x14ac:dyDescent="0.3">
      <c r="A17" s="37" t="s">
        <v>20</v>
      </c>
      <c r="B17" s="24">
        <v>6722</v>
      </c>
      <c r="C17" s="24">
        <v>70990</v>
      </c>
      <c r="D17" s="24">
        <v>8450108529.999999</v>
      </c>
      <c r="E17" s="24">
        <v>23665367</v>
      </c>
      <c r="F17" s="24">
        <v>3520.5842011306158</v>
      </c>
    </row>
    <row r="18" spans="1:6" x14ac:dyDescent="0.3">
      <c r="A18" s="37" t="s">
        <v>26</v>
      </c>
      <c r="B18" s="24">
        <v>6894</v>
      </c>
      <c r="C18" s="24">
        <v>46376</v>
      </c>
      <c r="D18" s="24">
        <v>3886841858</v>
      </c>
      <c r="E18" s="24">
        <v>22231219</v>
      </c>
      <c r="F18" s="24">
        <v>3224.7199013635045</v>
      </c>
    </row>
    <row r="19" spans="1:6" x14ac:dyDescent="0.3">
      <c r="A19" s="37" t="s">
        <v>25</v>
      </c>
      <c r="B19" s="24">
        <v>21489</v>
      </c>
      <c r="C19" s="24">
        <v>62747</v>
      </c>
      <c r="D19" s="24">
        <v>7986573668</v>
      </c>
      <c r="E19" s="24">
        <v>38473432</v>
      </c>
      <c r="F19" s="24">
        <v>1790.3779608171624</v>
      </c>
    </row>
    <row r="20" spans="1:6" ht="15" x14ac:dyDescent="0.25">
      <c r="A20" s="37" t="s">
        <v>30</v>
      </c>
      <c r="B20" s="24">
        <v>1819</v>
      </c>
      <c r="C20" s="24">
        <v>12035</v>
      </c>
      <c r="D20" s="24">
        <v>1234830003</v>
      </c>
      <c r="E20" s="24">
        <v>3018948</v>
      </c>
      <c r="F20" s="24">
        <v>1659.6745464540957</v>
      </c>
    </row>
    <row r="21" spans="1:6" x14ac:dyDescent="0.3">
      <c r="A21" s="37" t="s">
        <v>31</v>
      </c>
      <c r="B21" s="24">
        <v>4416</v>
      </c>
      <c r="C21" s="24">
        <v>11518</v>
      </c>
      <c r="D21" s="24">
        <v>931731091</v>
      </c>
      <c r="E21" s="24">
        <v>7107616</v>
      </c>
      <c r="F21" s="24">
        <v>1609.514492753623</v>
      </c>
    </row>
    <row r="22" spans="1:6" x14ac:dyDescent="0.3">
      <c r="A22" s="37" t="s">
        <v>19</v>
      </c>
      <c r="B22" s="24">
        <v>16161</v>
      </c>
      <c r="C22" s="24">
        <v>96900</v>
      </c>
      <c r="D22" s="24">
        <v>9192070328</v>
      </c>
      <c r="E22" s="24">
        <v>14172644</v>
      </c>
      <c r="F22" s="24">
        <v>876.96578182043197</v>
      </c>
    </row>
    <row r="23" spans="1:6" x14ac:dyDescent="0.3">
      <c r="A23" s="37" t="s">
        <v>33</v>
      </c>
      <c r="B23" s="25">
        <v>242</v>
      </c>
      <c r="C23" s="25">
        <v>74</v>
      </c>
      <c r="D23" s="24">
        <v>8202513.9999999991</v>
      </c>
      <c r="E23" s="24">
        <v>166000</v>
      </c>
      <c r="F23" s="24">
        <v>685.95041322314057</v>
      </c>
    </row>
    <row r="24" spans="1:6" x14ac:dyDescent="0.3">
      <c r="A24" s="37" t="s">
        <v>29</v>
      </c>
      <c r="B24" s="24">
        <v>1821</v>
      </c>
      <c r="C24" s="24">
        <v>13444</v>
      </c>
      <c r="D24" s="24">
        <v>1449872580</v>
      </c>
      <c r="E24" s="24">
        <v>1157025</v>
      </c>
      <c r="F24" s="24">
        <v>635.3789126853377</v>
      </c>
    </row>
    <row r="25" spans="1:6" ht="15" x14ac:dyDescent="0.25">
      <c r="A25" s="37" t="s">
        <v>28</v>
      </c>
      <c r="B25" s="24">
        <v>1638</v>
      </c>
      <c r="C25" s="24">
        <v>7656</v>
      </c>
      <c r="D25" s="24">
        <v>648475178</v>
      </c>
      <c r="E25" s="24">
        <v>968768</v>
      </c>
      <c r="F25" s="24">
        <v>591.43345543345549</v>
      </c>
    </row>
    <row r="26" spans="1:6" ht="15" x14ac:dyDescent="0.25">
      <c r="A26" s="37" t="s">
        <v>27</v>
      </c>
      <c r="B26" s="25">
        <v>50</v>
      </c>
      <c r="C26" s="25">
        <v>666</v>
      </c>
      <c r="D26" s="24">
        <v>65498080</v>
      </c>
      <c r="E26" s="24">
        <v>0</v>
      </c>
      <c r="F26" s="24">
        <v>0</v>
      </c>
    </row>
    <row r="27" spans="1:6" x14ac:dyDescent="0.3">
      <c r="A27" s="87" t="s">
        <v>32</v>
      </c>
      <c r="B27" s="88">
        <v>3</v>
      </c>
      <c r="C27" s="88">
        <v>0</v>
      </c>
      <c r="D27" s="88">
        <v>0</v>
      </c>
      <c r="E27" s="89">
        <v>0</v>
      </c>
      <c r="F27" s="89">
        <v>0</v>
      </c>
    </row>
    <row r="28" spans="1:6" x14ac:dyDescent="0.3">
      <c r="A28" s="48" t="s">
        <v>14</v>
      </c>
      <c r="B28" s="46">
        <v>136260</v>
      </c>
      <c r="C28" s="46">
        <v>969776</v>
      </c>
      <c r="D28" s="47">
        <v>106361718729</v>
      </c>
      <c r="E28" s="46">
        <v>797484881</v>
      </c>
      <c r="F28" s="101">
        <v>5852.6704902392494</v>
      </c>
    </row>
    <row r="29" spans="1:6" x14ac:dyDescent="0.3">
      <c r="A29" s="8" t="s">
        <v>1</v>
      </c>
    </row>
  </sheetData>
  <sortState ref="A1:H28">
    <sortCondition descending="1" ref="F1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2019-10-02T10:41:49Z</dcterms:created>
  <dcterms:modified xsi:type="dcterms:W3CDTF">2020-10-07T12:10:53Z</dcterms:modified>
</cp:coreProperties>
</file>