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9555" windowHeight="8835" activeTab="4"/>
  </bookViews>
  <sheets>
    <sheet name="Tablica 1" sheetId="6" r:id="rId1"/>
    <sheet name="Tablica 1a" sheetId="1" r:id="rId2"/>
    <sheet name="Tablica 2 i 3" sheetId="2" r:id="rId3"/>
    <sheet name="Grafikon 1 " sheetId="5" r:id="rId4"/>
    <sheet name="Tablica 4 i Grafikon 2" sheetId="7" r:id="rId5"/>
  </sheets>
  <externalReferences>
    <externalReference r:id="rId6"/>
  </externalReferences>
  <definedNames>
    <definedName name="_ftn1" localSheetId="1">'Tablica 1a'!#REF!</definedName>
    <definedName name="_ftnref1" localSheetId="1">'Tablica 1a'!$B$3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7" i="7" l="1"/>
  <c r="G8" i="7"/>
  <c r="G9" i="7"/>
  <c r="G10" i="7"/>
  <c r="G11" i="7"/>
  <c r="G12" i="7"/>
  <c r="G13" i="7"/>
  <c r="G14" i="7"/>
  <c r="G15" i="7"/>
  <c r="G18" i="7"/>
  <c r="G16" i="7"/>
  <c r="G17" i="7"/>
  <c r="G19" i="7"/>
  <c r="G20" i="7"/>
  <c r="G21" i="7"/>
  <c r="G22" i="7"/>
  <c r="G23" i="7"/>
  <c r="G6" i="7"/>
  <c r="F34" i="2"/>
  <c r="F36" i="2" s="1"/>
  <c r="E36" i="2"/>
  <c r="D34" i="2"/>
  <c r="D36" i="2" s="1"/>
  <c r="C11" i="5" l="1"/>
  <c r="C10" i="5"/>
  <c r="C9" i="5"/>
  <c r="C8" i="5"/>
  <c r="C7" i="5"/>
  <c r="C12" i="5" s="1"/>
  <c r="E16" i="2" l="1"/>
  <c r="E18" i="2" s="1"/>
  <c r="F16" i="2"/>
  <c r="F18" i="2" s="1"/>
  <c r="D16" i="2"/>
  <c r="D18" i="2" s="1"/>
</calcChain>
</file>

<file path=xl/sharedStrings.xml><?xml version="1.0" encoding="utf-8"?>
<sst xmlns="http://schemas.openxmlformats.org/spreadsheetml/2006/main" count="201" uniqueCount="130">
  <si>
    <t>Opis</t>
  </si>
  <si>
    <t>2018.</t>
  </si>
  <si>
    <t>Indeks</t>
  </si>
  <si>
    <t>Udjel Zagreba</t>
  </si>
  <si>
    <t>u RH (%)</t>
  </si>
  <si>
    <t>Broj poduzetnika</t>
  </si>
  <si>
    <t xml:space="preserve">Broj dobitaša </t>
  </si>
  <si>
    <t xml:space="preserve">Broj gubitaša 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</si>
  <si>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</si>
  <si>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</si>
  <si>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</si>
  <si>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</si>
  <si>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</si>
  <si>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</si>
  <si>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</si>
  <si>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</si>
  <si>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Konsolidirani financ. rezultat dobit (+) ili gubitak (-) razdoblja</t>
  </si>
  <si>
    <t>Izvoz</t>
  </si>
  <si>
    <t>Uvoz</t>
  </si>
  <si>
    <t>Trgovinski saldo (izvoz minus uvoz)</t>
  </si>
  <si>
    <t>Bruto investicije samo u novu dugotrajnu imovinu</t>
  </si>
  <si>
    <t>Prosječna mjesečna neto plaća (u kunama)</t>
  </si>
  <si>
    <t>Izvor: Fina, Registar godišnjih financijskih izvještaja</t>
  </si>
  <si>
    <t>-</t>
  </si>
  <si>
    <t>(iznosi u tisućama kuna)</t>
  </si>
  <si>
    <t>Rang</t>
  </si>
  <si>
    <t>OIB</t>
  </si>
  <si>
    <t>Naziv</t>
  </si>
  <si>
    <t>Ukupan prihod</t>
  </si>
  <si>
    <t>1.</t>
  </si>
  <si>
    <t>2.</t>
  </si>
  <si>
    <t>3.</t>
  </si>
  <si>
    <t>4.</t>
  </si>
  <si>
    <t>5.</t>
  </si>
  <si>
    <t>Dobit/gubitak razdoblja</t>
  </si>
  <si>
    <t>Ukupno poduzetnici Grada Zagreba</t>
  </si>
  <si>
    <t>6.</t>
  </si>
  <si>
    <t>7.</t>
  </si>
  <si>
    <t>8.</t>
  </si>
  <si>
    <t>9.</t>
  </si>
  <si>
    <t>10.</t>
  </si>
  <si>
    <t>Registar godišnjih financijskih izvještaja</t>
  </si>
  <si>
    <t>PETROL d.o.o.</t>
  </si>
  <si>
    <t>CRODUX DERIVATI DVA d.o.o.</t>
  </si>
  <si>
    <t>SPAR HRVATSKA d.o.o.</t>
  </si>
  <si>
    <t>PLIVA HRVATSKA d.o.o.</t>
  </si>
  <si>
    <t>Grad Zagreb</t>
  </si>
  <si>
    <t>Splitsko-dalmatinska</t>
  </si>
  <si>
    <t>Istarska</t>
  </si>
  <si>
    <t>Primorsko-goranska</t>
  </si>
  <si>
    <t>Zagrebačka</t>
  </si>
  <si>
    <t>Ostale županije</t>
  </si>
  <si>
    <t>Izvor: Financijska agencija - Registar godišnjih financijskih izvještaja</t>
  </si>
  <si>
    <t>Tablica 1. Osnovni financijski rezultati poslovanja poduzetnika Grada Zagreba u 2019. godini</t>
  </si>
  <si>
    <t>2019.</t>
  </si>
  <si>
    <t>Grafikon 1. Udio broja poduzetnika po županijama u 2019. godini</t>
  </si>
  <si>
    <t>Naziv županije</t>
  </si>
  <si>
    <t>Udio u RH ( u %)</t>
  </si>
  <si>
    <t>Ukupno RH</t>
  </si>
  <si>
    <t xml:space="preserve">Udio TOP 10 poduzetnika u ukupnim prihodima poduzetnika sa sjedištem u Gradu Zagrebu </t>
  </si>
  <si>
    <t>Ukupno TOP 10 poduzetnika po ukupnom prihodu sa sjedištem u Gradu Zagrebu</t>
  </si>
  <si>
    <t>(iznosi u tisućama kuna, indeksi 2018=100,0)</t>
  </si>
  <si>
    <t>Tablica 1. Osnovni financijski rezultati poduzetnika za 2019. godinu</t>
  </si>
  <si>
    <t>Za županiju: GRAD ZAGREB</t>
  </si>
  <si>
    <t>Za sve veličine i sve oznake vlasništva</t>
  </si>
  <si>
    <t>Za sve djelatnosti</t>
  </si>
  <si>
    <t>UKUPNO SVI PODUZETNICI</t>
  </si>
  <si>
    <t xml:space="preserve">2018. </t>
  </si>
  <si>
    <t xml:space="preserve">2019. </t>
  </si>
  <si>
    <t>Index</t>
  </si>
  <si>
    <t>Broj dobitaša</t>
  </si>
  <si>
    <t>Broj gubitaša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</si>
  <si>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</si>
  <si>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</si>
  <si>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</si>
  <si>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</si>
  <si>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</si>
  <si>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</si>
  <si>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</si>
  <si>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</si>
  <si>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</si>
  <si>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</si>
  <si>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</si>
  <si>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</si>
  <si>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</si>
  <si>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</si>
  <si>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</si>
  <si>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</si>
  <si>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Trgovinski saldo</t>
  </si>
  <si>
    <t>Broj investitora</t>
  </si>
  <si>
    <t>Broj poduzetnika bez investicija</t>
  </si>
  <si>
    <t>Investicije u novu dugotrajnu imovinu</t>
  </si>
  <si>
    <t>(iznosi u tisućama kuna, prosječne plaće u kunama)</t>
  </si>
  <si>
    <t>0865396224</t>
  </si>
  <si>
    <t>09518585079</t>
  </si>
  <si>
    <t>Hrvatski Telekom d.d.</t>
  </si>
  <si>
    <t>HEP-Proizvodnja d.o.o.</t>
  </si>
  <si>
    <t>KONZUM plus d.o.o.</t>
  </si>
  <si>
    <t>HEP d.d.</t>
  </si>
  <si>
    <t>KAUFLAND HRVATSKA k.d.</t>
  </si>
  <si>
    <t>28921978587</t>
  </si>
  <si>
    <t>44205501677</t>
  </si>
  <si>
    <t>81793146560</t>
  </si>
  <si>
    <t>27759560625</t>
  </si>
  <si>
    <t>48471634697</t>
  </si>
  <si>
    <t>57500462912</t>
  </si>
  <si>
    <t>89018712265</t>
  </si>
  <si>
    <t>83771985821</t>
  </si>
  <si>
    <t>54077805766</t>
  </si>
  <si>
    <t xml:space="preserve">PLIVA HRVATSKA d.o.o. </t>
  </si>
  <si>
    <t xml:space="preserve">HEP-Proizvodnja d.o.o. </t>
  </si>
  <si>
    <t>Hrvatske autoceste d.o.o.</t>
  </si>
  <si>
    <t>SUPER SPORT kladionica, d.o.o.</t>
  </si>
  <si>
    <t>ZAGREBAČKA PIVOVARA d.o.o.</t>
  </si>
  <si>
    <t xml:space="preserve">Cervesia Zagreb d.o.o. </t>
  </si>
  <si>
    <t>INA, d.d.</t>
  </si>
  <si>
    <t>JANAF, d.d.</t>
  </si>
  <si>
    <r>
      <t xml:space="preserve">Tablica 3. Rang lista </t>
    </r>
    <r>
      <rPr>
        <b/>
        <u/>
        <sz val="9"/>
        <color theme="3" tint="-0.249977111117893"/>
        <rFont val="Arial"/>
        <family val="2"/>
        <charset val="238"/>
      </rPr>
      <t>TOP 10</t>
    </r>
    <r>
      <rPr>
        <b/>
        <sz val="9"/>
        <color theme="3" tint="-0.249977111117893"/>
        <rFont val="Arial"/>
        <family val="2"/>
        <charset val="238"/>
      </rPr>
      <t xml:space="preserve"> poduzetnika sa sjedištem u Gradu Zagrebu po </t>
    </r>
    <r>
      <rPr>
        <b/>
        <u/>
        <sz val="9"/>
        <color theme="3" tint="-0.249977111117893"/>
        <rFont val="Arial"/>
        <family val="2"/>
        <charset val="238"/>
      </rPr>
      <t>DOBITI RAZDOBLJA</t>
    </r>
    <r>
      <rPr>
        <b/>
        <sz val="9"/>
        <color theme="3" tint="-0.249977111117893"/>
        <rFont val="Arial"/>
        <family val="2"/>
        <charset val="238"/>
      </rPr>
      <t xml:space="preserve"> u 2019. godini</t>
    </r>
  </si>
  <si>
    <r>
      <t xml:space="preserve">Tablica 2. Rang lista </t>
    </r>
    <r>
      <rPr>
        <b/>
        <u/>
        <sz val="9"/>
        <color theme="3" tint="-0.249977111117893"/>
        <rFont val="Arial"/>
        <family val="2"/>
        <charset val="238"/>
      </rPr>
      <t>TOP 10</t>
    </r>
    <r>
      <rPr>
        <b/>
        <sz val="9"/>
        <color theme="3" tint="-0.249977111117893"/>
        <rFont val="Arial"/>
        <family val="2"/>
        <charset val="238"/>
      </rPr>
      <t xml:space="preserve"> poduzetnika sa sjedištem u Gradu Zagrebu po </t>
    </r>
    <r>
      <rPr>
        <b/>
        <u/>
        <sz val="9"/>
        <color theme="3" tint="-0.249977111117893"/>
        <rFont val="Arial"/>
        <family val="2"/>
        <charset val="238"/>
      </rPr>
      <t>UKUPNIM PRIHODIMA</t>
    </r>
    <r>
      <rPr>
        <b/>
        <sz val="9"/>
        <color theme="3" tint="-0.249977111117893"/>
        <rFont val="Arial"/>
        <family val="2"/>
        <charset val="238"/>
      </rPr>
      <t xml:space="preserve"> u 2019. godini</t>
    </r>
  </si>
  <si>
    <t>DOBIT ILI GUBITAK PRIJE OPOREZIVANJA</t>
  </si>
  <si>
    <t>POREZ NA DOBIT</t>
  </si>
  <si>
    <t>DOBIT ILI GUBITAK RAZDOBLJA</t>
  </si>
  <si>
    <r>
      <t xml:space="preserve">Prosječna mjesečna </t>
    </r>
    <r>
      <rPr>
        <u/>
        <sz val="9"/>
        <color theme="4" tint="-0.499984740745262"/>
        <rFont val="Arial"/>
        <family val="2"/>
        <charset val="238"/>
      </rPr>
      <t>bruto</t>
    </r>
    <r>
      <rPr>
        <sz val="9"/>
        <color theme="4" tint="-0.499984740745262"/>
        <rFont val="Arial"/>
        <family val="2"/>
        <charset val="238"/>
      </rPr>
      <t xml:space="preserve"> plaća po zaposlenom</t>
    </r>
  </si>
  <si>
    <r>
      <t xml:space="preserve">Prosječna mjesečna </t>
    </r>
    <r>
      <rPr>
        <u/>
        <sz val="9"/>
        <color theme="4" tint="-0.499984740745262"/>
        <rFont val="Arial"/>
        <family val="2"/>
        <charset val="238"/>
      </rPr>
      <t>neto</t>
    </r>
    <r>
      <rPr>
        <sz val="9"/>
        <color theme="4" tint="-0.499984740745262"/>
        <rFont val="Arial"/>
        <family val="2"/>
        <charset val="238"/>
      </rPr>
      <t xml:space="preserve"> plaća po zaposlenom</t>
    </r>
  </si>
  <si>
    <t>Indeks 2019./15.</t>
  </si>
  <si>
    <t>2015.</t>
  </si>
  <si>
    <t>2016.</t>
  </si>
  <si>
    <t>2017.</t>
  </si>
  <si>
    <t>Grafikon 2. Kretanje dobiti i gubitka razdoblja poduzetnika sa sjedištem u Zagrebu, od 2015. do 2019. godine</t>
  </si>
  <si>
    <t>Tablica 4. Osnovni financijski rezultati poduzetnika sa sjedištem u Zagrebu, od 2015. do 2019.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</si>
</sst>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0.0"/>
    <numFmt numFmtId="165" formatCode="0.0"/>
    <numFmt numFmtId="166" formatCode="#,##0.0"/>
    <numFmt numFmtId="167" formatCode="0.0%"/>
    <numFmt numFmtId="168" formatCode="#,##0\ [$kn]"/>
  </numFmts>
  <fonts count="36" x14ac:knownFonts="1"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002060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5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u/>
      <sz val="9"/>
      <color theme="3" tint="-0.249977111117893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theme="0"/>
      <name val="Calibri"/>
      <family val="2"/>
      <charset val="238"/>
    </font>
    <font>
      <u/>
      <sz val="9"/>
      <color theme="4" tint="-0.499984740745262"/>
      <name val="Arial"/>
      <family val="2"/>
      <charset val="238"/>
    </font>
    <font>
      <b/>
      <sz val="11"/>
      <color theme="4" tint="-0.499984740745262"/>
      <name val="Calibri"/>
      <family val="2"/>
      <charset val="238"/>
    </font>
    <font>
      <b/>
      <sz val="8"/>
      <color theme="0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3" tint="-0.24994659260841701"/>
      </right>
      <top/>
      <bottom style="thin">
        <color indexed="22"/>
      </bottom>
      <diagonal/>
    </border>
    <border>
      <left style="thin">
        <color theme="3" tint="-0.2499465926084170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3" tint="-0.24994659260841701"/>
      </left>
      <right style="thin">
        <color indexed="22"/>
      </right>
      <top style="thin">
        <color indexed="22"/>
      </top>
      <bottom style="thin">
        <color theme="3" tint="-0.24994659260841701"/>
      </bottom>
      <diagonal/>
    </border>
    <border>
      <left style="thin">
        <color indexed="22"/>
      </left>
      <right style="thin">
        <color indexed="22"/>
      </right>
      <top/>
      <bottom style="thin">
        <color theme="3" tint="-0.24994659260841701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theme="3" tint="-0.24994659260841701"/>
      </bottom>
      <diagonal/>
    </border>
    <border>
      <left style="thin">
        <color indexed="22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theme="0"/>
      </bottom>
      <diagonal/>
    </border>
    <border>
      <left style="thin">
        <color rgb="FFBFBFBF"/>
      </left>
      <right/>
      <top style="thin">
        <color rgb="FFBFBFBF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3" tint="-0.24994659260841701"/>
      </right>
      <top/>
      <bottom/>
      <diagonal/>
    </border>
    <border>
      <left style="thin">
        <color indexed="22"/>
      </left>
      <right style="thin">
        <color theme="3" tint="-0.24994659260841701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theme="3" tint="-0.24994659260841701"/>
      </left>
      <right style="thin">
        <color indexed="22"/>
      </right>
      <top/>
      <bottom style="thin">
        <color indexed="22"/>
      </bottom>
      <diagonal/>
    </border>
    <border>
      <left style="thin">
        <color theme="3" tint="-0.24994659260841701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rgb="FFF7EFFF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medium">
        <color theme="4" tint="-0.249977111117893"/>
      </right>
      <top style="medium">
        <color theme="4" tint="-0.249977111117893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4" tint="-0.249977111117893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theme="0"/>
      </bottom>
      <diagonal/>
    </border>
    <border>
      <left style="thin">
        <color rgb="FFBFBFBF"/>
      </left>
      <right/>
      <top/>
      <bottom style="thin">
        <color theme="0"/>
      </bottom>
      <diagonal/>
    </border>
    <border>
      <left style="medium">
        <color theme="4" tint="-0.249977111117893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34998626667073579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7">
    <xf numFmtId="0" fontId="0" fillId="0" borderId="0"/>
    <xf numFmtId="0" fontId="7" fillId="0" borderId="0"/>
    <xf numFmtId="0" fontId="13" fillId="0" borderId="0"/>
    <xf numFmtId="0" fontId="16" fillId="0" borderId="0"/>
    <xf numFmtId="0" fontId="7" fillId="0" borderId="0"/>
    <xf numFmtId="0" fontId="7" fillId="0" borderId="0"/>
    <xf numFmtId="0" fontId="17" fillId="0" borderId="0"/>
  </cellStyleXfs>
  <cellXfs count="175">
    <xf numFmtId="0" fontId="0" fillId="0" borderId="0" xfId="0"/>
    <xf numFmtId="0" fontId="4" fillId="0" borderId="0" xfId="0" applyFont="1" applyAlignment="1">
      <alignment horizontal="justify" vertical="center"/>
    </xf>
    <xf numFmtId="0" fontId="0" fillId="0" borderId="0" xfId="0"/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1" fillId="0" borderId="0" xfId="0" applyFont="1"/>
    <xf numFmtId="3" fontId="3" fillId="3" borderId="4" xfId="0" applyNumberFormat="1" applyFont="1" applyFill="1" applyBorder="1" applyAlignment="1">
      <alignment horizontal="right" vertical="center" wrapText="1"/>
    </xf>
    <xf numFmtId="166" fontId="3" fillId="3" borderId="4" xfId="0" applyNumberFormat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1" quotePrefix="1" applyNumberFormat="1" applyFont="1" applyBorder="1" applyAlignment="1">
      <alignment horizontal="center"/>
    </xf>
    <xf numFmtId="0" fontId="8" fillId="0" borderId="5" xfId="1" quotePrefix="1" applyNumberFormat="1" applyFont="1" applyBorder="1"/>
    <xf numFmtId="0" fontId="6" fillId="2" borderId="3" xfId="0" applyFont="1" applyFill="1" applyBorder="1" applyAlignment="1">
      <alignment horizontal="center" vertical="center" wrapText="1"/>
    </xf>
    <xf numFmtId="3" fontId="0" fillId="0" borderId="0" xfId="0" applyNumberFormat="1"/>
    <xf numFmtId="3" fontId="5" fillId="0" borderId="0" xfId="0" applyNumberFormat="1" applyFont="1" applyBorder="1" applyAlignment="1">
      <alignment horizontal="right" vertical="center" wrapText="1"/>
    </xf>
    <xf numFmtId="2" fontId="0" fillId="0" borderId="0" xfId="0" applyNumberFormat="1"/>
    <xf numFmtId="0" fontId="15" fillId="0" borderId="0" xfId="0" applyFont="1" applyAlignment="1">
      <alignment vertical="center"/>
    </xf>
    <xf numFmtId="0" fontId="12" fillId="5" borderId="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center" wrapText="1"/>
    </xf>
    <xf numFmtId="3" fontId="5" fillId="6" borderId="3" xfId="0" applyNumberFormat="1" applyFont="1" applyFill="1" applyBorder="1" applyAlignment="1">
      <alignment horizontal="right" vertical="center" wrapText="1"/>
    </xf>
    <xf numFmtId="165" fontId="8" fillId="6" borderId="3" xfId="0" applyNumberFormat="1" applyFont="1" applyFill="1" applyBorder="1" applyAlignment="1">
      <alignment vertical="center"/>
    </xf>
    <xf numFmtId="0" fontId="14" fillId="4" borderId="3" xfId="0" applyFont="1" applyFill="1" applyBorder="1" applyAlignment="1">
      <alignment horizontal="left" vertical="center"/>
    </xf>
    <xf numFmtId="3" fontId="14" fillId="4" borderId="3" xfId="0" applyNumberFormat="1" applyFont="1" applyFill="1" applyBorder="1" applyAlignment="1">
      <alignment horizontal="right" vertical="center"/>
    </xf>
    <xf numFmtId="165" fontId="11" fillId="4" borderId="3" xfId="0" applyNumberFormat="1" applyFont="1" applyFill="1" applyBorder="1" applyAlignment="1">
      <alignment vertical="center"/>
    </xf>
    <xf numFmtId="0" fontId="18" fillId="7" borderId="3" xfId="0" applyFont="1" applyFill="1" applyBorder="1"/>
    <xf numFmtId="3" fontId="18" fillId="7" borderId="3" xfId="0" applyNumberFormat="1" applyFont="1" applyFill="1" applyBorder="1"/>
    <xf numFmtId="166" fontId="18" fillId="7" borderId="3" xfId="0" applyNumberFormat="1" applyFont="1" applyFill="1" applyBorder="1" applyAlignment="1">
      <alignment vertical="center"/>
    </xf>
    <xf numFmtId="0" fontId="9" fillId="0" borderId="0" xfId="0" applyFont="1" applyAlignment="1"/>
    <xf numFmtId="49" fontId="19" fillId="8" borderId="9" xfId="0" applyNumberFormat="1" applyFont="1" applyFill="1" applyBorder="1" applyAlignment="1">
      <alignment horizontal="center" vertical="center" wrapText="1"/>
    </xf>
    <xf numFmtId="49" fontId="19" fillId="8" borderId="10" xfId="0" applyNumberFormat="1" applyFont="1" applyFill="1" applyBorder="1" applyAlignment="1">
      <alignment horizontal="center" vertical="center" wrapText="1"/>
    </xf>
    <xf numFmtId="49" fontId="19" fillId="8" borderId="11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3" fontId="5" fillId="0" borderId="14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justify" vertical="center" wrapText="1"/>
    </xf>
    <xf numFmtId="0" fontId="3" fillId="0" borderId="24" xfId="0" applyFont="1" applyBorder="1" applyAlignment="1">
      <alignment vertical="center" wrapText="1"/>
    </xf>
    <xf numFmtId="165" fontId="0" fillId="0" borderId="0" xfId="0" applyNumberFormat="1"/>
    <xf numFmtId="0" fontId="21" fillId="0" borderId="0" xfId="0" applyFont="1"/>
    <xf numFmtId="0" fontId="21" fillId="0" borderId="0" xfId="0" applyFont="1" applyAlignment="1"/>
    <xf numFmtId="0" fontId="0" fillId="0" borderId="0" xfId="0"/>
    <xf numFmtId="3" fontId="8" fillId="0" borderId="2" xfId="1" quotePrefix="1" applyNumberFormat="1" applyFont="1" applyBorder="1"/>
    <xf numFmtId="3" fontId="8" fillId="0" borderId="2" xfId="1" applyNumberFormat="1" applyFont="1" applyBorder="1"/>
    <xf numFmtId="3" fontId="8" fillId="0" borderId="29" xfId="1" quotePrefix="1" applyNumberFormat="1" applyFont="1" applyBorder="1"/>
    <xf numFmtId="3" fontId="8" fillId="0" borderId="30" xfId="1" quotePrefix="1" applyNumberFormat="1" applyFont="1" applyBorder="1"/>
    <xf numFmtId="0" fontId="8" fillId="0" borderId="35" xfId="0" applyFont="1" applyBorder="1" applyAlignment="1">
      <alignment horizontal="right" vertical="center"/>
    </xf>
    <xf numFmtId="0" fontId="1" fillId="9" borderId="25" xfId="0" applyFont="1" applyFill="1" applyBorder="1" applyAlignment="1">
      <alignment horizontal="justify" vertical="center" wrapText="1"/>
    </xf>
    <xf numFmtId="3" fontId="1" fillId="9" borderId="26" xfId="0" applyNumberFormat="1" applyFont="1" applyFill="1" applyBorder="1" applyAlignment="1">
      <alignment horizontal="right" vertical="center" wrapText="1"/>
    </xf>
    <xf numFmtId="3" fontId="24" fillId="9" borderId="27" xfId="0" applyNumberFormat="1" applyFont="1" applyFill="1" applyBorder="1" applyAlignment="1">
      <alignment horizontal="right" vertical="center"/>
    </xf>
    <xf numFmtId="166" fontId="1" fillId="9" borderId="26" xfId="0" applyNumberFormat="1" applyFont="1" applyFill="1" applyBorder="1" applyAlignment="1">
      <alignment horizontal="right" vertical="center" wrapText="1"/>
    </xf>
    <xf numFmtId="4" fontId="11" fillId="9" borderId="28" xfId="0" applyNumberFormat="1" applyFont="1" applyFill="1" applyBorder="1" applyAlignment="1">
      <alignment horizontal="right" vertical="center"/>
    </xf>
    <xf numFmtId="165" fontId="8" fillId="0" borderId="35" xfId="0" applyNumberFormat="1" applyFont="1" applyBorder="1" applyAlignment="1">
      <alignment horizontal="right" vertical="center"/>
    </xf>
    <xf numFmtId="165" fontId="8" fillId="0" borderId="36" xfId="0" applyNumberFormat="1" applyFont="1" applyBorder="1" applyAlignment="1">
      <alignment horizontal="right" vertical="center"/>
    </xf>
    <xf numFmtId="164" fontId="20" fillId="0" borderId="37" xfId="0" applyNumberFormat="1" applyFont="1" applyBorder="1" applyAlignment="1">
      <alignment horizontal="right" vertical="center"/>
    </xf>
    <xf numFmtId="165" fontId="8" fillId="0" borderId="23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left" vertical="center" wrapText="1"/>
    </xf>
    <xf numFmtId="3" fontId="24" fillId="6" borderId="3" xfId="0" applyNumberFormat="1" applyFont="1" applyFill="1" applyBorder="1" applyAlignment="1">
      <alignment horizontal="right" vertical="center" wrapText="1"/>
    </xf>
    <xf numFmtId="165" fontId="11" fillId="6" borderId="3" xfId="0" applyNumberFormat="1" applyFont="1" applyFill="1" applyBorder="1" applyAlignment="1">
      <alignment vertical="center"/>
    </xf>
    <xf numFmtId="0" fontId="19" fillId="8" borderId="7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/>
    <xf numFmtId="0" fontId="4" fillId="0" borderId="38" xfId="0" applyFont="1" applyBorder="1" applyAlignment="1">
      <alignment horizontal="right" vertical="center"/>
    </xf>
    <xf numFmtId="0" fontId="23" fillId="0" borderId="38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/>
    <xf numFmtId="3" fontId="5" fillId="0" borderId="13" xfId="0" applyNumberFormat="1" applyFont="1" applyBorder="1" applyAlignment="1">
      <alignment horizontal="right" vertical="center"/>
    </xf>
    <xf numFmtId="164" fontId="5" fillId="0" borderId="15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164" fontId="5" fillId="0" borderId="22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left" vertical="center"/>
    </xf>
    <xf numFmtId="3" fontId="24" fillId="0" borderId="17" xfId="0" applyNumberFormat="1" applyFont="1" applyBorder="1" applyAlignment="1">
      <alignment horizontal="right" vertical="center"/>
    </xf>
    <xf numFmtId="3" fontId="24" fillId="0" borderId="1" xfId="0" applyNumberFormat="1" applyFont="1" applyBorder="1" applyAlignment="1">
      <alignment horizontal="right" vertical="center"/>
    </xf>
    <xf numFmtId="164" fontId="24" fillId="0" borderId="18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right"/>
    </xf>
    <xf numFmtId="0" fontId="3" fillId="0" borderId="39" xfId="0" applyFont="1" applyBorder="1" applyAlignment="1">
      <alignment horizontal="justify" vertical="center" wrapText="1"/>
    </xf>
    <xf numFmtId="3" fontId="5" fillId="0" borderId="4" xfId="0" applyNumberFormat="1" applyFont="1" applyBorder="1" applyAlignment="1">
      <alignment horizontal="right" vertical="center"/>
    </xf>
    <xf numFmtId="0" fontId="3" fillId="6" borderId="3" xfId="0" applyFont="1" applyFill="1" applyBorder="1" applyAlignment="1">
      <alignment horizontal="justify" vertical="center" wrapText="1"/>
    </xf>
    <xf numFmtId="3" fontId="3" fillId="6" borderId="3" xfId="0" applyNumberFormat="1" applyFont="1" applyFill="1" applyBorder="1" applyAlignment="1">
      <alignment horizontal="right" vertical="center" wrapText="1"/>
    </xf>
    <xf numFmtId="3" fontId="5" fillId="6" borderId="3" xfId="0" applyNumberFormat="1" applyFont="1" applyFill="1" applyBorder="1" applyAlignment="1">
      <alignment horizontal="right" vertical="center"/>
    </xf>
    <xf numFmtId="166" fontId="3" fillId="6" borderId="3" xfId="0" applyNumberFormat="1" applyFont="1" applyFill="1" applyBorder="1" applyAlignment="1">
      <alignment horizontal="right" vertical="center" wrapText="1"/>
    </xf>
    <xf numFmtId="0" fontId="8" fillId="6" borderId="3" xfId="0" applyFont="1" applyFill="1" applyBorder="1" applyAlignment="1">
      <alignment horizontal="right" vertical="center"/>
    </xf>
    <xf numFmtId="0" fontId="3" fillId="6" borderId="3" xfId="0" applyFont="1" applyFill="1" applyBorder="1" applyAlignment="1">
      <alignment vertical="center" wrapText="1"/>
    </xf>
    <xf numFmtId="0" fontId="3" fillId="0" borderId="40" xfId="0" applyFont="1" applyBorder="1" applyAlignment="1">
      <alignment horizontal="justify" vertical="center" wrapText="1"/>
    </xf>
    <xf numFmtId="3" fontId="3" fillId="3" borderId="41" xfId="0" applyNumberFormat="1" applyFont="1" applyFill="1" applyBorder="1" applyAlignment="1">
      <alignment horizontal="right" vertical="center" wrapText="1"/>
    </xf>
    <xf numFmtId="3" fontId="5" fillId="0" borderId="42" xfId="0" applyNumberFormat="1" applyFont="1" applyBorder="1" applyAlignment="1">
      <alignment horizontal="right" vertical="center"/>
    </xf>
    <xf numFmtId="166" fontId="3" fillId="3" borderId="41" xfId="0" applyNumberFormat="1" applyFont="1" applyFill="1" applyBorder="1" applyAlignment="1">
      <alignment horizontal="right" vertical="center" wrapText="1"/>
    </xf>
    <xf numFmtId="0" fontId="1" fillId="9" borderId="3" xfId="0" applyFont="1" applyFill="1" applyBorder="1" applyAlignment="1">
      <alignment vertical="center" wrapText="1"/>
    </xf>
    <xf numFmtId="3" fontId="1" fillId="9" borderId="3" xfId="0" applyNumberFormat="1" applyFont="1" applyFill="1" applyBorder="1" applyAlignment="1">
      <alignment horizontal="right" vertical="center" wrapText="1"/>
    </xf>
    <xf numFmtId="3" fontId="24" fillId="9" borderId="3" xfId="0" applyNumberFormat="1" applyFont="1" applyFill="1" applyBorder="1" applyAlignment="1">
      <alignment horizontal="right" vertical="center"/>
    </xf>
    <xf numFmtId="166" fontId="1" fillId="9" borderId="3" xfId="0" applyNumberFormat="1" applyFont="1" applyFill="1" applyBorder="1" applyAlignment="1">
      <alignment horizontal="right" vertical="center" wrapText="1"/>
    </xf>
    <xf numFmtId="0" fontId="11" fillId="9" borderId="3" xfId="0" applyFont="1" applyFill="1" applyBorder="1" applyAlignment="1">
      <alignment horizontal="right" vertical="center"/>
    </xf>
    <xf numFmtId="0" fontId="0" fillId="0" borderId="0" xfId="0" applyAlignment="1">
      <alignment wrapText="1"/>
    </xf>
    <xf numFmtId="3" fontId="8" fillId="0" borderId="44" xfId="1" quotePrefix="1" applyNumberFormat="1" applyFont="1" applyBorder="1"/>
    <xf numFmtId="3" fontId="8" fillId="0" borderId="5" xfId="1" quotePrefix="1" applyNumberFormat="1" applyFont="1" applyBorder="1"/>
    <xf numFmtId="0" fontId="6" fillId="2" borderId="46" xfId="0" applyFont="1" applyFill="1" applyBorder="1" applyAlignment="1">
      <alignment horizontal="center" vertical="center" wrapText="1"/>
    </xf>
    <xf numFmtId="3" fontId="8" fillId="0" borderId="5" xfId="1" applyNumberFormat="1" applyFont="1" applyBorder="1"/>
    <xf numFmtId="3" fontId="8" fillId="0" borderId="43" xfId="1" applyNumberFormat="1" applyFont="1" applyBorder="1"/>
    <xf numFmtId="3" fontId="8" fillId="6" borderId="45" xfId="1" applyNumberFormat="1" applyFont="1" applyFill="1" applyBorder="1"/>
    <xf numFmtId="3" fontId="8" fillId="6" borderId="47" xfId="1" quotePrefix="1" applyNumberFormat="1" applyFont="1" applyFill="1" applyBorder="1"/>
    <xf numFmtId="3" fontId="8" fillId="6" borderId="45" xfId="1" quotePrefix="1" applyNumberFormat="1" applyFont="1" applyFill="1" applyBorder="1"/>
    <xf numFmtId="3" fontId="8" fillId="0" borderId="43" xfId="1" quotePrefix="1" applyNumberFormat="1" applyFont="1" applyBorder="1"/>
    <xf numFmtId="0" fontId="8" fillId="6" borderId="3" xfId="0" applyFont="1" applyFill="1" applyBorder="1" applyAlignment="1">
      <alignment horizontal="center" vertical="center"/>
    </xf>
    <xf numFmtId="0" fontId="8" fillId="6" borderId="3" xfId="1" quotePrefix="1" applyNumberFormat="1" applyFont="1" applyFill="1" applyBorder="1" applyAlignment="1">
      <alignment horizontal="center"/>
    </xf>
    <xf numFmtId="0" fontId="8" fillId="6" borderId="3" xfId="1" quotePrefix="1" applyNumberFormat="1" applyFont="1" applyFill="1" applyBorder="1"/>
    <xf numFmtId="3" fontId="8" fillId="6" borderId="3" xfId="1" quotePrefix="1" applyNumberFormat="1" applyFont="1" applyFill="1" applyBorder="1"/>
    <xf numFmtId="3" fontId="8" fillId="6" borderId="3" xfId="1" applyNumberFormat="1" applyFont="1" applyFill="1" applyBorder="1"/>
    <xf numFmtId="3" fontId="8" fillId="6" borderId="49" xfId="1" quotePrefix="1" applyNumberFormat="1" applyFont="1" applyFill="1" applyBorder="1"/>
    <xf numFmtId="3" fontId="8" fillId="6" borderId="48" xfId="1" applyNumberFormat="1" applyFont="1" applyFill="1" applyBorder="1"/>
    <xf numFmtId="0" fontId="8" fillId="0" borderId="44" xfId="0" applyFont="1" applyBorder="1" applyAlignment="1">
      <alignment horizontal="center" vertical="center"/>
    </xf>
    <xf numFmtId="0" fontId="8" fillId="0" borderId="50" xfId="1" quotePrefix="1" applyNumberFormat="1" applyFont="1" applyBorder="1" applyAlignment="1">
      <alignment horizontal="center"/>
    </xf>
    <xf numFmtId="0" fontId="8" fillId="0" borderId="50" xfId="1" quotePrefix="1" applyNumberFormat="1" applyFont="1" applyBorder="1"/>
    <xf numFmtId="3" fontId="8" fillId="0" borderId="44" xfId="1" applyNumberFormat="1" applyFont="1" applyBorder="1"/>
    <xf numFmtId="3" fontId="8" fillId="0" borderId="51" xfId="1" quotePrefix="1" applyNumberFormat="1" applyFont="1" applyBorder="1"/>
    <xf numFmtId="3" fontId="8" fillId="0" borderId="52" xfId="1" quotePrefix="1" applyNumberFormat="1" applyFont="1" applyBorder="1"/>
    <xf numFmtId="3" fontId="8" fillId="0" borderId="52" xfId="1" applyNumberFormat="1" applyFont="1" applyBorder="1"/>
    <xf numFmtId="3" fontId="8" fillId="0" borderId="53" xfId="1" quotePrefix="1" applyNumberFormat="1" applyFont="1" applyBorder="1"/>
    <xf numFmtId="0" fontId="8" fillId="3" borderId="3" xfId="0" applyFont="1" applyFill="1" applyBorder="1" applyAlignment="1">
      <alignment horizontal="center" vertical="center"/>
    </xf>
    <xf numFmtId="0" fontId="8" fillId="3" borderId="3" xfId="1" quotePrefix="1" applyNumberFormat="1" applyFont="1" applyFill="1" applyBorder="1" applyAlignment="1">
      <alignment horizontal="center"/>
    </xf>
    <xf numFmtId="3" fontId="8" fillId="3" borderId="54" xfId="1" applyNumberFormat="1" applyFont="1" applyFill="1" applyBorder="1"/>
    <xf numFmtId="3" fontId="8" fillId="6" borderId="55" xfId="1" quotePrefix="1" applyNumberFormat="1" applyFont="1" applyFill="1" applyBorder="1"/>
    <xf numFmtId="0" fontId="8" fillId="3" borderId="32" xfId="1" quotePrefix="1" applyNumberFormat="1" applyFont="1" applyFill="1" applyBorder="1"/>
    <xf numFmtId="3" fontId="8" fillId="3" borderId="45" xfId="1" quotePrefix="1" applyNumberFormat="1" applyFont="1" applyFill="1" applyBorder="1"/>
    <xf numFmtId="3" fontId="10" fillId="3" borderId="56" xfId="1" quotePrefix="1" applyNumberFormat="1" applyFont="1" applyFill="1" applyBorder="1"/>
    <xf numFmtId="0" fontId="11" fillId="4" borderId="3" xfId="0" applyFont="1" applyFill="1" applyBorder="1" applyAlignment="1">
      <alignment vertical="center"/>
    </xf>
    <xf numFmtId="3" fontId="11" fillId="4" borderId="3" xfId="0" applyNumberFormat="1" applyFont="1" applyFill="1" applyBorder="1" applyAlignment="1">
      <alignment horizontal="right" vertical="center" wrapText="1"/>
    </xf>
    <xf numFmtId="0" fontId="11" fillId="4" borderId="32" xfId="0" applyFont="1" applyFill="1" applyBorder="1" applyAlignment="1">
      <alignment vertical="center"/>
    </xf>
    <xf numFmtId="0" fontId="11" fillId="4" borderId="33" xfId="0" applyFont="1" applyFill="1" applyBorder="1" applyAlignment="1">
      <alignment vertical="center"/>
    </xf>
    <xf numFmtId="0" fontId="11" fillId="4" borderId="34" xfId="0" applyFont="1" applyFill="1" applyBorder="1" applyAlignment="1">
      <alignment vertical="center"/>
    </xf>
    <xf numFmtId="167" fontId="11" fillId="4" borderId="3" xfId="0" applyNumberFormat="1" applyFont="1" applyFill="1" applyBorder="1" applyAlignment="1">
      <alignment horizontal="right" vertical="center" wrapText="1"/>
    </xf>
    <xf numFmtId="3" fontId="25" fillId="6" borderId="3" xfId="1" quotePrefix="1" applyNumberFormat="1" applyFont="1" applyFill="1" applyBorder="1"/>
    <xf numFmtId="3" fontId="8" fillId="0" borderId="29" xfId="1" applyNumberFormat="1" applyFont="1" applyBorder="1"/>
    <xf numFmtId="3" fontId="8" fillId="0" borderId="31" xfId="1" applyNumberFormat="1" applyFont="1" applyBorder="1"/>
    <xf numFmtId="3" fontId="8" fillId="6" borderId="46" xfId="1" applyNumberFormat="1" applyFont="1" applyFill="1" applyBorder="1"/>
    <xf numFmtId="3" fontId="11" fillId="4" borderId="55" xfId="0" applyNumberFormat="1" applyFont="1" applyFill="1" applyBorder="1" applyAlignment="1">
      <alignment horizontal="right" vertical="center" wrapText="1"/>
    </xf>
    <xf numFmtId="3" fontId="25" fillId="0" borderId="57" xfId="0" applyNumberFormat="1" applyFont="1" applyBorder="1" applyAlignment="1">
      <alignment vertical="center"/>
    </xf>
    <xf numFmtId="3" fontId="8" fillId="6" borderId="32" xfId="1" quotePrefix="1" applyNumberFormat="1" applyFont="1" applyFill="1" applyBorder="1"/>
    <xf numFmtId="3" fontId="8" fillId="6" borderId="34" xfId="1" quotePrefix="1" applyNumberFormat="1" applyFont="1" applyFill="1" applyBorder="1"/>
    <xf numFmtId="3" fontId="8" fillId="6" borderId="55" xfId="1" applyNumberFormat="1" applyFont="1" applyFill="1" applyBorder="1"/>
    <xf numFmtId="0" fontId="26" fillId="0" borderId="0" xfId="0" applyFont="1"/>
    <xf numFmtId="0" fontId="27" fillId="0" borderId="0" xfId="0" applyFont="1"/>
    <xf numFmtId="0" fontId="0" fillId="0" borderId="0" xfId="0" applyNumberFormat="1" applyFont="1"/>
    <xf numFmtId="0" fontId="29" fillId="0" borderId="0" xfId="0" applyNumberFormat="1" applyFont="1"/>
    <xf numFmtId="0" fontId="30" fillId="5" borderId="3" xfId="0" applyNumberFormat="1" applyFont="1" applyFill="1" applyBorder="1" applyAlignment="1">
      <alignment horizontal="center" vertical="center" wrapText="1"/>
    </xf>
    <xf numFmtId="0" fontId="32" fillId="0" borderId="0" xfId="0" applyNumberFormat="1" applyFont="1"/>
    <xf numFmtId="0" fontId="25" fillId="6" borderId="3" xfId="0" applyNumberFormat="1" applyFont="1" applyFill="1" applyBorder="1"/>
    <xf numFmtId="3" fontId="25" fillId="6" borderId="3" xfId="0" applyNumberFormat="1" applyFont="1" applyFill="1" applyBorder="1"/>
    <xf numFmtId="0" fontId="25" fillId="6" borderId="46" xfId="0" applyNumberFormat="1" applyFont="1" applyFill="1" applyBorder="1"/>
    <xf numFmtId="3" fontId="25" fillId="6" borderId="46" xfId="0" applyNumberFormat="1" applyFont="1" applyFill="1" applyBorder="1"/>
    <xf numFmtId="0" fontId="25" fillId="0" borderId="57" xfId="0" applyNumberFormat="1" applyFont="1" applyBorder="1"/>
    <xf numFmtId="3" fontId="25" fillId="0" borderId="57" xfId="0" applyNumberFormat="1" applyFont="1" applyBorder="1"/>
    <xf numFmtId="0" fontId="5" fillId="0" borderId="57" xfId="0" applyFont="1" applyBorder="1" applyAlignment="1">
      <alignment horizontal="left" vertical="center"/>
    </xf>
    <xf numFmtId="0" fontId="18" fillId="0" borderId="57" xfId="0" applyNumberFormat="1" applyFont="1" applyBorder="1"/>
    <xf numFmtId="3" fontId="18" fillId="0" borderId="57" xfId="0" applyNumberFormat="1" applyFont="1" applyBorder="1"/>
    <xf numFmtId="168" fontId="25" fillId="0" borderId="57" xfId="0" applyNumberFormat="1" applyFont="1" applyBorder="1"/>
    <xf numFmtId="167" fontId="34" fillId="0" borderId="0" xfId="0" applyNumberFormat="1" applyFont="1" applyAlignment="1">
      <alignment vertical="center"/>
    </xf>
    <xf numFmtId="3" fontId="25" fillId="6" borderId="32" xfId="0" applyNumberFormat="1" applyFont="1" applyFill="1" applyBorder="1"/>
    <xf numFmtId="3" fontId="25" fillId="6" borderId="58" xfId="0" applyNumberFormat="1" applyFont="1" applyFill="1" applyBorder="1"/>
    <xf numFmtId="0" fontId="33" fillId="5" borderId="46" xfId="0" applyNumberFormat="1" applyFont="1" applyFill="1" applyBorder="1" applyAlignment="1">
      <alignment horizontal="center" vertical="center" wrapText="1"/>
    </xf>
    <xf numFmtId="167" fontId="34" fillId="6" borderId="3" xfId="0" applyNumberFormat="1" applyFont="1" applyFill="1" applyBorder="1" applyAlignment="1">
      <alignment vertical="center"/>
    </xf>
    <xf numFmtId="167" fontId="3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right"/>
    </xf>
    <xf numFmtId="0" fontId="18" fillId="0" borderId="0" xfId="0" applyNumberFormat="1" applyFont="1" applyAlignment="1">
      <alignment horizontal="left" vertical="center"/>
    </xf>
  </cellXfs>
  <cellStyles count="7">
    <cellStyle name="Normalno" xfId="0" builtinId="0"/>
    <cellStyle name="Normalno 2" xfId="1"/>
    <cellStyle name="Normalno 2 3" xfId="2"/>
    <cellStyle name="Normalno 2 5" xfId="3"/>
    <cellStyle name="Normalno 3" xfId="4"/>
    <cellStyle name="Normalno 4" xfId="5"/>
    <cellStyle name="Obično_List1" xfId="6"/>
  </cellStyles>
  <dxfs count="0"/>
  <tableStyles count="0" defaultTableStyle="TableStyleMedium2" defaultPivotStyle="PivotStyleLight16"/>
  <colors>
    <mruColors>
      <color rgb="FFE6ED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chemeClr val="accent1">
                    <a:lumMod val="50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hr-HR" sz="1050" b="1" i="0" u="none" strike="noStrike" baseline="0">
                <a:solidFill>
                  <a:schemeClr val="accent1">
                    <a:lumMod val="50000"/>
                  </a:schemeClr>
                </a:solidFill>
                <a:latin typeface="Calibri"/>
              </a:rPr>
              <a:t>Broj poduzetnika po županijama</a:t>
            </a:r>
          </a:p>
        </c:rich>
      </c:tx>
      <c:layout>
        <c:manualLayout>
          <c:xMode val="edge"/>
          <c:yMode val="edge"/>
          <c:x val="0.20974864035412502"/>
          <c:y val="2.3148148148148147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720122758949802E-2"/>
          <c:y val="0.11422134733158355"/>
          <c:w val="0.69570775351194303"/>
          <c:h val="0.82559346748323126"/>
        </c:manualLayout>
      </c:layout>
      <c:pie3DChart>
        <c:varyColors val="1"/>
        <c:ser>
          <c:idx val="0"/>
          <c:order val="0"/>
          <c:tx>
            <c:strRef>
              <c:f>[1]Grafikon!$B$1</c:f>
              <c:strCache>
                <c:ptCount val="1"/>
                <c:pt idx="0">
                  <c:v>Broj poduzetnika</c:v>
                </c:pt>
              </c:strCache>
            </c:strRef>
          </c:tx>
          <c:explosion val="25"/>
          <c:dPt>
            <c:idx val="0"/>
            <c:bubble3D val="0"/>
            <c:explosion val="5"/>
          </c:dPt>
          <c:dPt>
            <c:idx val="1"/>
            <c:bubble3D val="0"/>
            <c:explosion val="1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explosion val="12"/>
            <c:spPr>
              <a:solidFill>
                <a:srgbClr val="E6F0B2"/>
              </a:solidFill>
            </c:spPr>
          </c:dPt>
          <c:dPt>
            <c:idx val="3"/>
            <c:bubble3D val="0"/>
            <c:explosion val="11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explosion val="1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Pt>
            <c:idx val="5"/>
            <c:bubble3D val="0"/>
            <c:explosion val="6"/>
            <c:spPr>
              <a:solidFill>
                <a:schemeClr val="bg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0.14188503166663916"/>
                  <c:y val="2.451151939340915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9502793342054812E-2"/>
                  <c:y val="-0.213088363954505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3616205497823743E-2"/>
                  <c:y val="-0.25669437153689123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8,3%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hr-HR"/>
                      <a:t>8,3%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2591842947531252E-2"/>
                  <c:y val="-0.1769557451151939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3855626537248883"/>
                  <c:y val="5.7207640711577717E-2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32,3%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[1]Grafikon!$A$2:$A$7</c:f>
              <c:strCache>
                <c:ptCount val="6"/>
                <c:pt idx="0">
                  <c:v>Grad Zagreb</c:v>
                </c:pt>
                <c:pt idx="1">
                  <c:v>Splitsko-dalmatinska</c:v>
                </c:pt>
                <c:pt idx="2">
                  <c:v>Istarska</c:v>
                </c:pt>
                <c:pt idx="3">
                  <c:v>Primorsko-goranska</c:v>
                </c:pt>
                <c:pt idx="4">
                  <c:v>Zagrebačka</c:v>
                </c:pt>
                <c:pt idx="5">
                  <c:v>Ostale županije</c:v>
                </c:pt>
              </c:strCache>
            </c:strRef>
          </c:cat>
          <c:val>
            <c:numRef>
              <c:f>[1]Grafikon!$B$2:$B$7</c:f>
              <c:numCache>
                <c:formatCode>General</c:formatCode>
                <c:ptCount val="6"/>
                <c:pt idx="0">
                  <c:v>43927</c:v>
                </c:pt>
                <c:pt idx="1">
                  <c:v>14518</c:v>
                </c:pt>
                <c:pt idx="2">
                  <c:v>11006</c:v>
                </c:pt>
                <c:pt idx="3">
                  <c:v>10974</c:v>
                </c:pt>
                <c:pt idx="4">
                  <c:v>8589</c:v>
                </c:pt>
                <c:pt idx="5">
                  <c:v>42103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ln>
          <a:solidFill>
            <a:schemeClr val="bg1">
              <a:lumMod val="65000"/>
              <a:alpha val="88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5584133488016192"/>
          <c:y val="0.30359361329833773"/>
          <c:w val="0.21490056689622261"/>
          <c:h val="0.50230314960629929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spPr>
    <a:ln>
      <a:solidFill>
        <a:schemeClr val="bg1">
          <a:lumMod val="65000"/>
          <a:alpha val="54000"/>
        </a:schemeClr>
      </a:solidFill>
    </a:ln>
    <a:effectLst>
      <a:glow rad="63500">
        <a:schemeClr val="bg1">
          <a:lumMod val="75000"/>
          <a:alpha val="40000"/>
        </a:schemeClr>
      </a:glo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r>
              <a:rPr lang="hr-HR" sz="90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Kretanje dobiti i gubitka razdoblja poduzetnika sa sjedištem u Zagrebu</a:t>
            </a:r>
          </a:p>
        </c:rich>
      </c:tx>
      <c:layout>
        <c:manualLayout>
          <c:xMode val="edge"/>
          <c:yMode val="edge"/>
          <c:x val="0.27127774854120534"/>
          <c:y val="2.31481481481481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4716697613302744E-2"/>
          <c:y val="0.19432888597258677"/>
          <c:w val="0.88937679763547828"/>
          <c:h val="0.71186716243802861"/>
        </c:manualLayout>
      </c:layout>
      <c:lineChart>
        <c:grouping val="standard"/>
        <c:varyColors val="0"/>
        <c:ser>
          <c:idx val="0"/>
          <c:order val="0"/>
          <c:tx>
            <c:strRef>
              <c:f>'Tablica 4 i Grafikon 2'!$A$45</c:f>
              <c:strCache>
                <c:ptCount val="1"/>
                <c:pt idx="0">
                  <c:v>Dobit razdoblja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529634300126089E-2"/>
                  <c:y val="-9.25929571303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5397225725094581E-2"/>
                  <c:y val="-6.48148148148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211145422711125E-2"/>
                  <c:y val="-7.4530508139852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7166876839007986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5573770491803282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'Tablica 4 i Grafikon 2'!$B$44:$F$44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</c:strCache>
            </c:strRef>
          </c:cat>
          <c:val>
            <c:numRef>
              <c:f>'Tablica 4 i Grafikon 2'!$B$45:$F$45</c:f>
              <c:numCache>
                <c:formatCode>#,##0</c:formatCode>
                <c:ptCount val="5"/>
                <c:pt idx="0">
                  <c:v>17673112.530999999</c:v>
                </c:pt>
                <c:pt idx="1">
                  <c:v>20072162.837000001</c:v>
                </c:pt>
                <c:pt idx="2">
                  <c:v>21409563.386999998</c:v>
                </c:pt>
                <c:pt idx="3">
                  <c:v>24495057.785999998</c:v>
                </c:pt>
                <c:pt idx="4">
                  <c:v>26253919.956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'Tablica 4 i Grafikon 2'!$A$46</c:f>
              <c:strCache>
                <c:ptCount val="1"/>
                <c:pt idx="0">
                  <c:v>Gubitak razdoblja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8759983186212698E-2"/>
                  <c:y val="8.7962962962963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990332072299348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8760115578238721E-2"/>
                  <c:y val="5.0926036979702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7078604455653511E-2"/>
                  <c:y val="5.5555555555555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7166876839007986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'Tablica 4 i Grafikon 2'!$B$44:$F$44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</c:strCache>
            </c:strRef>
          </c:cat>
          <c:val>
            <c:numRef>
              <c:f>'Tablica 4 i Grafikon 2'!$B$46:$F$46</c:f>
              <c:numCache>
                <c:formatCode>#,##0</c:formatCode>
                <c:ptCount val="5"/>
                <c:pt idx="0">
                  <c:v>8432505.4619999994</c:v>
                </c:pt>
                <c:pt idx="1">
                  <c:v>6351708.4960000003</c:v>
                </c:pt>
                <c:pt idx="2">
                  <c:v>8928822.6199999992</c:v>
                </c:pt>
                <c:pt idx="3">
                  <c:v>8563949.6640000008</c:v>
                </c:pt>
                <c:pt idx="4">
                  <c:v>7744147.5039999997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'Tablica 4 i Grafikon 2'!$A$47</c:f>
              <c:strCache>
                <c:ptCount val="1"/>
                <c:pt idx="0">
                  <c:v>DOBIT ILI GUBITAK RAZDOBLJA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0441361916771753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5397225725094581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0529634300126166E-2"/>
                  <c:y val="-7.870402469475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7166876839007986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389239176124422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'Tablica 4 i Grafikon 2'!$B$44:$F$44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</c:strCache>
            </c:strRef>
          </c:cat>
          <c:val>
            <c:numRef>
              <c:f>'Tablica 4 i Grafikon 2'!$B$47:$F$47</c:f>
              <c:numCache>
                <c:formatCode>#,##0</c:formatCode>
                <c:ptCount val="5"/>
                <c:pt idx="0">
                  <c:v>9240607.0690000001</c:v>
                </c:pt>
                <c:pt idx="1">
                  <c:v>13720454.341</c:v>
                </c:pt>
                <c:pt idx="2">
                  <c:v>12480740.767000001</c:v>
                </c:pt>
                <c:pt idx="3">
                  <c:v>15931108.120999999</c:v>
                </c:pt>
                <c:pt idx="4">
                  <c:v>18509772.451000001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2089728"/>
        <c:axId val="254760576"/>
      </c:lineChart>
      <c:catAx>
        <c:axId val="620897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54760576"/>
        <c:crosses val="autoZero"/>
        <c:auto val="1"/>
        <c:lblAlgn val="ctr"/>
        <c:lblOffset val="100"/>
        <c:noMultiLvlLbl val="0"/>
      </c:catAx>
      <c:valAx>
        <c:axId val="2547605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 b="1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</a:defRPr>
            </a:pPr>
            <a:endParaRPr lang="sr-Latn-RS"/>
          </a:p>
        </c:txPr>
        <c:crossAx val="62089728"/>
        <c:crosses val="autoZero"/>
        <c:crossBetween val="between"/>
      </c:valAx>
      <c:spPr>
        <a:solidFill>
          <a:srgbClr val="E6EDF6">
            <a:alpha val="33725"/>
          </a:srgbClr>
        </a:solidFill>
      </c:spPr>
    </c:plotArea>
    <c:legend>
      <c:legendPos val="r"/>
      <c:layout>
        <c:manualLayout>
          <c:xMode val="edge"/>
          <c:yMode val="edge"/>
          <c:x val="0.13331585758589762"/>
          <c:y val="8.5014581510644477E-2"/>
          <c:w val="0.76075728238888163"/>
          <c:h val="9.8373797025371829E-2"/>
        </c:manualLayout>
      </c:layout>
      <c:overlay val="0"/>
      <c:txPr>
        <a:bodyPr/>
        <a:lstStyle/>
        <a:p>
          <a:pPr>
            <a:defRPr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57150</xdr:rowOff>
    </xdr:from>
    <xdr:to>
      <xdr:col>0</xdr:col>
      <xdr:colOff>971551</xdr:colOff>
      <xdr:row>1</xdr:row>
      <xdr:rowOff>104775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150"/>
          <a:ext cx="971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57150</xdr:rowOff>
    </xdr:from>
    <xdr:to>
      <xdr:col>1</xdr:col>
      <xdr:colOff>590550</xdr:colOff>
      <xdr:row>1</xdr:row>
      <xdr:rowOff>66675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1028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4</xdr:row>
      <xdr:rowOff>19050</xdr:rowOff>
    </xdr:from>
    <xdr:to>
      <xdr:col>13</xdr:col>
      <xdr:colOff>476250</xdr:colOff>
      <xdr:row>17</xdr:row>
      <xdr:rowOff>171450</xdr:rowOff>
    </xdr:to>
    <xdr:graphicFrame macro="">
      <xdr:nvGraphicFramePr>
        <xdr:cNvPr id="2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0</xdr:row>
      <xdr:rowOff>66675</xdr:rowOff>
    </xdr:from>
    <xdr:to>
      <xdr:col>0</xdr:col>
      <xdr:colOff>1200150</xdr:colOff>
      <xdr:row>1</xdr:row>
      <xdr:rowOff>142875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133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0</xdr:col>
      <xdr:colOff>971550</xdr:colOff>
      <xdr:row>1</xdr:row>
      <xdr:rowOff>133350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971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152399</xdr:colOff>
      <xdr:row>26</xdr:row>
      <xdr:rowOff>19050</xdr:rowOff>
    </xdr:from>
    <xdr:to>
      <xdr:col>7</xdr:col>
      <xdr:colOff>514349</xdr:colOff>
      <xdr:row>42</xdr:row>
      <xdr:rowOff>14287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kavur/AppData/Local/Temp/Domino%20Web%20Access/&#268;LANCI%20(N&amp;N)/LI&#268;KO-SENJSKA%20&#381;UPANIJA/Tablice%20s%20rezultatima%20poduzetnika%20u%20Zagrebu%20u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Grafikon"/>
    </sheetNames>
    <sheetDataSet>
      <sheetData sheetId="0"/>
      <sheetData sheetId="1"/>
      <sheetData sheetId="2">
        <row r="1">
          <cell r="B1" t="str">
            <v>Broj poduzetnika</v>
          </cell>
        </row>
        <row r="2">
          <cell r="A2" t="str">
            <v>Grad Zagreb</v>
          </cell>
          <cell r="B2">
            <v>43927</v>
          </cell>
        </row>
        <row r="3">
          <cell r="A3" t="str">
            <v>Splitsko-dalmatinska</v>
          </cell>
          <cell r="B3">
            <v>14518</v>
          </cell>
        </row>
        <row r="4">
          <cell r="A4" t="str">
            <v>Istarska</v>
          </cell>
          <cell r="B4">
            <v>11006</v>
          </cell>
        </row>
        <row r="5">
          <cell r="A5" t="str">
            <v>Primorsko-goranska</v>
          </cell>
          <cell r="B5">
            <v>10974</v>
          </cell>
        </row>
        <row r="6">
          <cell r="A6" t="str">
            <v>Zagrebačka</v>
          </cell>
          <cell r="B6">
            <v>8589</v>
          </cell>
        </row>
        <row r="7">
          <cell r="A7" t="str">
            <v>Ostale županije</v>
          </cell>
          <cell r="B7">
            <v>42103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workbookViewId="0">
      <pane xSplit="1" ySplit="7" topLeftCell="B8" activePane="bottomRight" state="frozen"/>
      <selection pane="topRight" activeCell="B1" sqref="B1"/>
      <selection pane="bottomLeft" activeCell="A9" sqref="A9"/>
      <selection pane="bottomRight"/>
    </sheetView>
  </sheetViews>
  <sheetFormatPr defaultRowHeight="15" x14ac:dyDescent="0.25"/>
  <cols>
    <col min="1" max="1" width="47.140625" style="2" customWidth="1"/>
    <col min="2" max="3" width="10.85546875" style="2" bestFit="1" customWidth="1"/>
    <col min="4" max="4" width="6.7109375" style="2" customWidth="1"/>
    <col min="5" max="16384" width="9.140625" style="2"/>
  </cols>
  <sheetData>
    <row r="1" spans="1:4" x14ac:dyDescent="0.25">
      <c r="A1" s="26" t="s">
        <v>62</v>
      </c>
      <c r="B1" s="37"/>
    </row>
    <row r="2" spans="1:4" x14ac:dyDescent="0.25">
      <c r="A2" s="26" t="s">
        <v>63</v>
      </c>
      <c r="B2" s="37"/>
    </row>
    <row r="3" spans="1:4" x14ac:dyDescent="0.25">
      <c r="A3" s="38" t="s">
        <v>64</v>
      </c>
      <c r="B3" s="37"/>
    </row>
    <row r="4" spans="1:4" x14ac:dyDescent="0.25">
      <c r="A4" s="38" t="s">
        <v>65</v>
      </c>
      <c r="B4" s="37"/>
    </row>
    <row r="5" spans="1:4" x14ac:dyDescent="0.25">
      <c r="A5" s="61" t="s">
        <v>92</v>
      </c>
      <c r="B5" s="62"/>
      <c r="C5" s="62"/>
      <c r="D5" s="62"/>
    </row>
    <row r="6" spans="1:4" x14ac:dyDescent="0.25">
      <c r="A6" s="58" t="s">
        <v>0</v>
      </c>
      <c r="B6" s="58" t="s">
        <v>66</v>
      </c>
      <c r="C6" s="59"/>
      <c r="D6" s="60"/>
    </row>
    <row r="7" spans="1:4" ht="15" customHeight="1" x14ac:dyDescent="0.25">
      <c r="A7" s="58"/>
      <c r="B7" s="27" t="s">
        <v>67</v>
      </c>
      <c r="C7" s="28" t="s">
        <v>68</v>
      </c>
      <c r="D7" s="29" t="s">
        <v>69</v>
      </c>
    </row>
    <row r="8" spans="1:4" ht="15" customHeight="1" x14ac:dyDescent="0.25">
      <c r="A8" s="30" t="s">
        <v>5</v>
      </c>
      <c r="B8" s="71"/>
      <c r="C8" s="33">
        <v>45608</v>
      </c>
      <c r="D8" s="72" t="s">
        <v>23</v>
      </c>
    </row>
    <row r="9" spans="1:4" ht="15" customHeight="1" x14ac:dyDescent="0.25">
      <c r="A9" s="31" t="s">
        <v>70</v>
      </c>
      <c r="B9" s="73">
        <v>28583</v>
      </c>
      <c r="C9" s="74">
        <v>30614</v>
      </c>
      <c r="D9" s="75">
        <v>107.10562222299968</v>
      </c>
    </row>
    <row r="10" spans="1:4" ht="15" customHeight="1" x14ac:dyDescent="0.25">
      <c r="A10" s="31" t="s">
        <v>71</v>
      </c>
      <c r="B10" s="73">
        <v>12584</v>
      </c>
      <c r="C10" s="74">
        <v>14994</v>
      </c>
      <c r="D10" s="75">
        <v>119.15130324221232</v>
      </c>
    </row>
    <row r="11" spans="1:4" ht="15" customHeight="1" x14ac:dyDescent="0.25">
      <c r="A11" s="31" t="s">
        <v>8</v>
      </c>
      <c r="B11" s="73">
        <v>340705</v>
      </c>
      <c r="C11" s="74">
        <v>372776</v>
      </c>
      <c r="D11" s="75">
        <v>109.41312865969093</v>
      </c>
    </row>
    <row r="12" spans="1:4" ht="15" customHeight="1" x14ac:dyDescent="0.25">
      <c r="A12" s="31" t="s">
        <v>9</v>
      </c>
      <c r="B12" s="73">
        <v>357490763.92400002</v>
      </c>
      <c r="C12" s="74">
        <v>399898533.574</v>
      </c>
      <c r="D12" s="75">
        <v>111.86261966169721</v>
      </c>
    </row>
    <row r="13" spans="1:4" ht="15" customHeight="1" x14ac:dyDescent="0.25">
      <c r="A13" s="31" t="s">
        <v>10</v>
      </c>
      <c r="B13" s="73">
        <v>334955330.15499997</v>
      </c>
      <c r="C13" s="74">
        <v>376832271.74299997</v>
      </c>
      <c r="D13" s="75">
        <v>112.50224666334509</v>
      </c>
    </row>
    <row r="14" spans="1:4" ht="15" customHeight="1" x14ac:dyDescent="0.25">
      <c r="A14" s="31" t="s">
        <v>11</v>
      </c>
      <c r="B14" s="73">
        <v>28398129.521000002</v>
      </c>
      <c r="C14" s="74">
        <v>30825178.864999998</v>
      </c>
      <c r="D14" s="75">
        <v>108.5465112841507</v>
      </c>
    </row>
    <row r="15" spans="1:4" ht="15" customHeight="1" x14ac:dyDescent="0.25">
      <c r="A15" s="31" t="s">
        <v>12</v>
      </c>
      <c r="B15" s="73">
        <v>5862695.7539999997</v>
      </c>
      <c r="C15" s="74">
        <v>7758917.034</v>
      </c>
      <c r="D15" s="75">
        <v>132.34384589557195</v>
      </c>
    </row>
    <row r="16" spans="1:4" ht="15" customHeight="1" x14ac:dyDescent="0.25">
      <c r="A16" s="31" t="s">
        <v>13</v>
      </c>
      <c r="B16" s="73">
        <v>4210977.8770000003</v>
      </c>
      <c r="C16" s="74">
        <v>4556489.38</v>
      </c>
      <c r="D16" s="75">
        <v>108.20501824260711</v>
      </c>
    </row>
    <row r="17" spans="1:4" ht="15" customHeight="1" x14ac:dyDescent="0.25">
      <c r="A17" s="31" t="s">
        <v>14</v>
      </c>
      <c r="B17" s="73">
        <v>24185297.894000001</v>
      </c>
      <c r="C17" s="74">
        <v>26253919.956</v>
      </c>
      <c r="D17" s="75">
        <v>108.55322134573828</v>
      </c>
    </row>
    <row r="18" spans="1:4" ht="15" customHeight="1" x14ac:dyDescent="0.25">
      <c r="A18" s="31" t="s">
        <v>15</v>
      </c>
      <c r="B18" s="73">
        <v>5860842.0049999999</v>
      </c>
      <c r="C18" s="74">
        <v>7744147.5039999997</v>
      </c>
      <c r="D18" s="75">
        <v>132.13370190483406</v>
      </c>
    </row>
    <row r="19" spans="1:4" ht="15" customHeight="1" x14ac:dyDescent="0.25">
      <c r="A19" s="79" t="s">
        <v>72</v>
      </c>
      <c r="B19" s="80">
        <v>18324455.890000001</v>
      </c>
      <c r="C19" s="81">
        <v>18509772.451000001</v>
      </c>
      <c r="D19" s="82">
        <v>101.01130730490684</v>
      </c>
    </row>
    <row r="20" spans="1:4" ht="15" customHeight="1" x14ac:dyDescent="0.25">
      <c r="A20" s="31" t="s">
        <v>73</v>
      </c>
      <c r="B20" s="73">
        <v>26800276.409000002</v>
      </c>
      <c r="C20" s="74">
        <v>29796546.289000001</v>
      </c>
      <c r="D20" s="75">
        <v>111.17999618464307</v>
      </c>
    </row>
    <row r="21" spans="1:4" ht="15" customHeight="1" x14ac:dyDescent="0.25">
      <c r="A21" s="31" t="s">
        <v>74</v>
      </c>
      <c r="B21" s="73">
        <v>6555.1029994178743</v>
      </c>
      <c r="C21" s="74">
        <v>6660.9586563602097</v>
      </c>
      <c r="D21" s="75">
        <v>101.61485878943071</v>
      </c>
    </row>
    <row r="22" spans="1:4" ht="15" customHeight="1" x14ac:dyDescent="0.25">
      <c r="A22" s="31" t="s">
        <v>75</v>
      </c>
      <c r="B22" s="73">
        <v>45164.714</v>
      </c>
      <c r="C22" s="74">
        <v>91225.933000000005</v>
      </c>
      <c r="D22" s="75">
        <v>201.9849677338818</v>
      </c>
    </row>
    <row r="23" spans="1:4" ht="15" customHeight="1" x14ac:dyDescent="0.25">
      <c r="A23" s="31" t="s">
        <v>76</v>
      </c>
      <c r="B23" s="73">
        <v>421255828.838</v>
      </c>
      <c r="C23" s="74">
        <v>469837873.29500002</v>
      </c>
      <c r="D23" s="75">
        <v>111.53266996708619</v>
      </c>
    </row>
    <row r="24" spans="1:4" ht="15" customHeight="1" x14ac:dyDescent="0.25">
      <c r="A24" s="31" t="s">
        <v>77</v>
      </c>
      <c r="B24" s="73">
        <v>181937594.44499999</v>
      </c>
      <c r="C24" s="74">
        <v>201645529.23899999</v>
      </c>
      <c r="D24" s="75">
        <v>110.8322498459535</v>
      </c>
    </row>
    <row r="25" spans="1:4" ht="15" customHeight="1" x14ac:dyDescent="0.25">
      <c r="A25" s="31" t="s">
        <v>78</v>
      </c>
      <c r="B25" s="73">
        <v>5893331.8389999997</v>
      </c>
      <c r="C25" s="74">
        <v>15158712.847999999</v>
      </c>
      <c r="D25" s="75">
        <v>257.21804341111363</v>
      </c>
    </row>
    <row r="26" spans="1:4" ht="15" customHeight="1" x14ac:dyDescent="0.25">
      <c r="A26" s="31" t="s">
        <v>79</v>
      </c>
      <c r="B26" s="73">
        <v>609131919.83800006</v>
      </c>
      <c r="C26" s="74">
        <v>686733341.31700003</v>
      </c>
      <c r="D26" s="75">
        <v>112.73967410862957</v>
      </c>
    </row>
    <row r="27" spans="1:4" ht="15" customHeight="1" x14ac:dyDescent="0.25">
      <c r="A27" s="31" t="s">
        <v>80</v>
      </c>
      <c r="B27" s="73">
        <v>278523363.53799999</v>
      </c>
      <c r="C27" s="74">
        <v>294476832.29699999</v>
      </c>
      <c r="D27" s="75">
        <v>105.72787451521044</v>
      </c>
    </row>
    <row r="28" spans="1:4" ht="15" customHeight="1" x14ac:dyDescent="0.25">
      <c r="A28" s="31" t="s">
        <v>81</v>
      </c>
      <c r="B28" s="73">
        <v>10696025.153999999</v>
      </c>
      <c r="C28" s="74">
        <v>11901822.131999999</v>
      </c>
      <c r="D28" s="75">
        <v>111.27331845839075</v>
      </c>
    </row>
    <row r="29" spans="1:4" ht="15" customHeight="1" x14ac:dyDescent="0.25">
      <c r="A29" s="31" t="s">
        <v>82</v>
      </c>
      <c r="B29" s="73">
        <v>144387833.55500001</v>
      </c>
      <c r="C29" s="74">
        <v>179485473.146</v>
      </c>
      <c r="D29" s="75">
        <v>124.30789265747286</v>
      </c>
    </row>
    <row r="30" spans="1:4" ht="15" customHeight="1" x14ac:dyDescent="0.25">
      <c r="A30" s="31" t="s">
        <v>83</v>
      </c>
      <c r="B30" s="73">
        <v>151660538.02399999</v>
      </c>
      <c r="C30" s="74">
        <v>165203867.331</v>
      </c>
      <c r="D30" s="75">
        <v>108.93002852519011</v>
      </c>
    </row>
    <row r="31" spans="1:4" ht="15" customHeight="1" x14ac:dyDescent="0.25">
      <c r="A31" s="31" t="s">
        <v>84</v>
      </c>
      <c r="B31" s="73">
        <v>23864159.579</v>
      </c>
      <c r="C31" s="74">
        <v>35665346.479999997</v>
      </c>
      <c r="D31" s="75">
        <v>149.45150849303243</v>
      </c>
    </row>
    <row r="32" spans="1:4" ht="15" customHeight="1" x14ac:dyDescent="0.25">
      <c r="A32" s="31" t="s">
        <v>85</v>
      </c>
      <c r="B32" s="73"/>
      <c r="C32" s="74">
        <v>45608</v>
      </c>
      <c r="D32" s="75" t="s">
        <v>23</v>
      </c>
    </row>
    <row r="33" spans="1:4" ht="15" customHeight="1" x14ac:dyDescent="0.25">
      <c r="A33" s="31" t="s">
        <v>86</v>
      </c>
      <c r="B33" s="73">
        <v>8074</v>
      </c>
      <c r="C33" s="74">
        <v>8705</v>
      </c>
      <c r="D33" s="75">
        <v>107.81520931384692</v>
      </c>
    </row>
    <row r="34" spans="1:4" ht="15" customHeight="1" x14ac:dyDescent="0.25">
      <c r="A34" s="31" t="s">
        <v>87</v>
      </c>
      <c r="B34" s="73">
        <v>6970</v>
      </c>
      <c r="C34" s="74">
        <v>7772</v>
      </c>
      <c r="D34" s="75">
        <v>111.50645624103299</v>
      </c>
    </row>
    <row r="35" spans="1:4" ht="15" customHeight="1" x14ac:dyDescent="0.25">
      <c r="A35" s="31" t="s">
        <v>17</v>
      </c>
      <c r="B35" s="73">
        <v>54855152.590999998</v>
      </c>
      <c r="C35" s="74">
        <v>59108902.795000002</v>
      </c>
      <c r="D35" s="75">
        <v>107.75451348338407</v>
      </c>
    </row>
    <row r="36" spans="1:4" ht="15" customHeight="1" x14ac:dyDescent="0.25">
      <c r="A36" s="31" t="s">
        <v>18</v>
      </c>
      <c r="B36" s="73">
        <v>76811710.947999999</v>
      </c>
      <c r="C36" s="74">
        <v>82686933.348000005</v>
      </c>
      <c r="D36" s="75">
        <v>107.64886281986013</v>
      </c>
    </row>
    <row r="37" spans="1:4" ht="15" customHeight="1" x14ac:dyDescent="0.25">
      <c r="A37" s="31" t="s">
        <v>88</v>
      </c>
      <c r="B37" s="73">
        <v>-21956558.357000001</v>
      </c>
      <c r="C37" s="74">
        <v>-23578030.552999999</v>
      </c>
      <c r="D37" s="75">
        <v>107.38491055672692</v>
      </c>
    </row>
    <row r="38" spans="1:4" ht="15" customHeight="1" x14ac:dyDescent="0.25">
      <c r="A38" s="31" t="s">
        <v>85</v>
      </c>
      <c r="B38" s="73"/>
      <c r="C38" s="74">
        <v>45608</v>
      </c>
      <c r="D38" s="75" t="s">
        <v>23</v>
      </c>
    </row>
    <row r="39" spans="1:4" ht="15" customHeight="1" x14ac:dyDescent="0.25">
      <c r="A39" s="31" t="s">
        <v>89</v>
      </c>
      <c r="B39" s="73">
        <v>4300</v>
      </c>
      <c r="C39" s="74">
        <v>4457</v>
      </c>
      <c r="D39" s="75">
        <v>103.65116279069768</v>
      </c>
    </row>
    <row r="40" spans="1:4" ht="15" customHeight="1" x14ac:dyDescent="0.25">
      <c r="A40" s="31" t="s">
        <v>90</v>
      </c>
      <c r="B40" s="73">
        <v>36867</v>
      </c>
      <c r="C40" s="74">
        <v>41151</v>
      </c>
      <c r="D40" s="75">
        <v>111.62014809992678</v>
      </c>
    </row>
    <row r="41" spans="1:4" ht="15" customHeight="1" x14ac:dyDescent="0.25">
      <c r="A41" s="32" t="s">
        <v>91</v>
      </c>
      <c r="B41" s="76">
        <v>11378198.529999999</v>
      </c>
      <c r="C41" s="77">
        <v>14280615.766000001</v>
      </c>
      <c r="D41" s="78">
        <v>125.50858317639147</v>
      </c>
    </row>
  </sheetData>
  <mergeCells count="3">
    <mergeCell ref="A6:A7"/>
    <mergeCell ref="B6:D6"/>
    <mergeCell ref="A5:D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G1" sqref="G1:G1048576"/>
    </sheetView>
  </sheetViews>
  <sheetFormatPr defaultRowHeight="15" x14ac:dyDescent="0.25"/>
  <cols>
    <col min="1" max="1" width="50.140625" customWidth="1"/>
    <col min="2" max="3" width="10.85546875" bestFit="1" customWidth="1"/>
    <col min="4" max="4" width="6.42578125" bestFit="1" customWidth="1"/>
    <col min="5" max="5" width="11.7109375" bestFit="1" customWidth="1"/>
  </cols>
  <sheetData>
    <row r="1" spans="1:5" s="2" customFormat="1" x14ac:dyDescent="0.25"/>
    <row r="2" spans="1:5" s="2" customFormat="1" x14ac:dyDescent="0.25">
      <c r="D2" s="5"/>
    </row>
    <row r="3" spans="1:5" x14ac:dyDescent="0.25">
      <c r="A3" s="64" t="s">
        <v>53</v>
      </c>
      <c r="B3" s="65"/>
      <c r="C3" s="65"/>
      <c r="D3" s="65"/>
      <c r="E3" s="65"/>
    </row>
    <row r="4" spans="1:5" x14ac:dyDescent="0.25">
      <c r="A4" s="83" t="s">
        <v>61</v>
      </c>
      <c r="B4" s="84"/>
      <c r="C4" s="84"/>
      <c r="D4" s="84"/>
      <c r="E4" s="84"/>
    </row>
    <row r="5" spans="1:5" x14ac:dyDescent="0.25">
      <c r="A5" s="63" t="s">
        <v>0</v>
      </c>
      <c r="B5" s="63" t="s">
        <v>1</v>
      </c>
      <c r="C5" s="63" t="s">
        <v>54</v>
      </c>
      <c r="D5" s="63" t="s">
        <v>2</v>
      </c>
      <c r="E5" s="54" t="s">
        <v>3</v>
      </c>
    </row>
    <row r="6" spans="1:5" ht="15" customHeight="1" x14ac:dyDescent="0.25">
      <c r="A6" s="63"/>
      <c r="B6" s="63"/>
      <c r="C6" s="63"/>
      <c r="D6" s="63"/>
      <c r="E6" s="54" t="s">
        <v>4</v>
      </c>
    </row>
    <row r="7" spans="1:5" x14ac:dyDescent="0.25">
      <c r="A7" s="87" t="s">
        <v>5</v>
      </c>
      <c r="B7" s="88"/>
      <c r="C7" s="89">
        <v>45608</v>
      </c>
      <c r="D7" s="90" t="s">
        <v>23</v>
      </c>
      <c r="E7" s="91">
        <v>33.5</v>
      </c>
    </row>
    <row r="8" spans="1:5" x14ac:dyDescent="0.25">
      <c r="A8" s="92" t="s">
        <v>6</v>
      </c>
      <c r="B8" s="88">
        <v>28583</v>
      </c>
      <c r="C8" s="89">
        <v>30614</v>
      </c>
      <c r="D8" s="90">
        <v>107.10562222299968</v>
      </c>
      <c r="E8" s="91">
        <v>33.700000000000003</v>
      </c>
    </row>
    <row r="9" spans="1:5" x14ac:dyDescent="0.25">
      <c r="A9" s="92" t="s">
        <v>7</v>
      </c>
      <c r="B9" s="88">
        <v>12584</v>
      </c>
      <c r="C9" s="89">
        <v>14994</v>
      </c>
      <c r="D9" s="90">
        <v>119.15130324221232</v>
      </c>
      <c r="E9" s="91">
        <v>33.1</v>
      </c>
    </row>
    <row r="10" spans="1:5" ht="15" customHeight="1" x14ac:dyDescent="0.25">
      <c r="A10" s="87" t="s">
        <v>8</v>
      </c>
      <c r="B10" s="88">
        <v>340705</v>
      </c>
      <c r="C10" s="89">
        <v>372776</v>
      </c>
      <c r="D10" s="90">
        <v>109.41312865969093</v>
      </c>
      <c r="E10" s="91">
        <v>38.4</v>
      </c>
    </row>
    <row r="11" spans="1:5" x14ac:dyDescent="0.25">
      <c r="A11" s="85" t="s">
        <v>9</v>
      </c>
      <c r="B11" s="6">
        <v>357490763.92400002</v>
      </c>
      <c r="C11" s="86">
        <v>399898533.574</v>
      </c>
      <c r="D11" s="7">
        <v>111.86261966169721</v>
      </c>
      <c r="E11" s="44">
        <v>50.2</v>
      </c>
    </row>
    <row r="12" spans="1:5" x14ac:dyDescent="0.25">
      <c r="A12" s="34" t="s">
        <v>10</v>
      </c>
      <c r="B12" s="6">
        <v>334955330.15499997</v>
      </c>
      <c r="C12" s="33">
        <v>376832271.74299997</v>
      </c>
      <c r="D12" s="7">
        <v>112.50224666334509</v>
      </c>
      <c r="E12" s="44">
        <v>49.8</v>
      </c>
    </row>
    <row r="13" spans="1:5" x14ac:dyDescent="0.25">
      <c r="A13" s="34" t="s">
        <v>11</v>
      </c>
      <c r="B13" s="6">
        <v>28398129.521000002</v>
      </c>
      <c r="C13" s="33">
        <v>30825178.864999998</v>
      </c>
      <c r="D13" s="7">
        <v>108.5465112841507</v>
      </c>
      <c r="E13" s="44">
        <v>53.9</v>
      </c>
    </row>
    <row r="14" spans="1:5" x14ac:dyDescent="0.25">
      <c r="A14" s="34" t="s">
        <v>12</v>
      </c>
      <c r="B14" s="6">
        <v>5862695.7539999997</v>
      </c>
      <c r="C14" s="33">
        <v>7758917.034</v>
      </c>
      <c r="D14" s="7">
        <v>132.34384589557195</v>
      </c>
      <c r="E14" s="44">
        <v>44.1</v>
      </c>
    </row>
    <row r="15" spans="1:5" x14ac:dyDescent="0.25">
      <c r="A15" s="34" t="s">
        <v>13</v>
      </c>
      <c r="B15" s="6">
        <v>4210977.8770000003</v>
      </c>
      <c r="C15" s="33">
        <v>4556489.38</v>
      </c>
      <c r="D15" s="7">
        <v>108.20501824260711</v>
      </c>
      <c r="E15" s="44">
        <v>54.6</v>
      </c>
    </row>
    <row r="16" spans="1:5" x14ac:dyDescent="0.25">
      <c r="A16" s="34" t="s">
        <v>14</v>
      </c>
      <c r="B16" s="6">
        <v>24185297.894000001</v>
      </c>
      <c r="C16" s="33">
        <v>26253919.956</v>
      </c>
      <c r="D16" s="7">
        <v>108.55322134573828</v>
      </c>
      <c r="E16" s="44">
        <v>53.7</v>
      </c>
    </row>
    <row r="17" spans="1:5" x14ac:dyDescent="0.25">
      <c r="A17" s="93" t="s">
        <v>15</v>
      </c>
      <c r="B17" s="94">
        <v>5860842.0049999999</v>
      </c>
      <c r="C17" s="95">
        <v>7744147.5039999997</v>
      </c>
      <c r="D17" s="96">
        <v>132.13370190483406</v>
      </c>
      <c r="E17" s="50">
        <v>44</v>
      </c>
    </row>
    <row r="18" spans="1:5" ht="16.5" customHeight="1" x14ac:dyDescent="0.25">
      <c r="A18" s="97" t="s">
        <v>16</v>
      </c>
      <c r="B18" s="98">
        <v>18324455.890000001</v>
      </c>
      <c r="C18" s="99">
        <v>18509772.451000001</v>
      </c>
      <c r="D18" s="100">
        <v>101.01130730490684</v>
      </c>
      <c r="E18" s="101">
        <v>59.2</v>
      </c>
    </row>
    <row r="19" spans="1:5" x14ac:dyDescent="0.25">
      <c r="A19" s="85" t="s">
        <v>17</v>
      </c>
      <c r="B19" s="6">
        <v>54855152.590999998</v>
      </c>
      <c r="C19" s="86">
        <v>59108902.795000002</v>
      </c>
      <c r="D19" s="7">
        <v>107.75451348338407</v>
      </c>
      <c r="E19" s="50">
        <v>39</v>
      </c>
    </row>
    <row r="20" spans="1:5" x14ac:dyDescent="0.25">
      <c r="A20" s="34" t="s">
        <v>18</v>
      </c>
      <c r="B20" s="6">
        <v>76811710.947999999</v>
      </c>
      <c r="C20" s="33">
        <v>82686933.348000005</v>
      </c>
      <c r="D20" s="7">
        <v>107.64886281986013</v>
      </c>
      <c r="E20" s="53">
        <v>60</v>
      </c>
    </row>
    <row r="21" spans="1:5" x14ac:dyDescent="0.25">
      <c r="A21" s="34" t="s">
        <v>19</v>
      </c>
      <c r="B21" s="6">
        <v>-21956558.357000001</v>
      </c>
      <c r="C21" s="33">
        <v>-23578030.552999999</v>
      </c>
      <c r="D21" s="7">
        <v>107.38491055672692</v>
      </c>
      <c r="E21" s="52" t="s">
        <v>23</v>
      </c>
    </row>
    <row r="22" spans="1:5" ht="18.75" customHeight="1" x14ac:dyDescent="0.25">
      <c r="A22" s="35" t="s">
        <v>20</v>
      </c>
      <c r="B22" s="6">
        <v>11378198.529999999</v>
      </c>
      <c r="C22" s="33">
        <v>14280615.766000001</v>
      </c>
      <c r="D22" s="7">
        <v>125.50858317639147</v>
      </c>
      <c r="E22" s="51">
        <v>51.9</v>
      </c>
    </row>
    <row r="23" spans="1:5" x14ac:dyDescent="0.25">
      <c r="A23" s="45" t="s">
        <v>21</v>
      </c>
      <c r="B23" s="46">
        <v>6555.1029994178743</v>
      </c>
      <c r="C23" s="47">
        <v>6660.9586563602097</v>
      </c>
      <c r="D23" s="48">
        <v>101.61485878943071</v>
      </c>
      <c r="E23" s="49">
        <v>114.5</v>
      </c>
    </row>
    <row r="24" spans="1:5" x14ac:dyDescent="0.25">
      <c r="A24" s="1" t="s">
        <v>22</v>
      </c>
      <c r="C24" s="36"/>
    </row>
  </sheetData>
  <mergeCells count="6">
    <mergeCell ref="A5:A6"/>
    <mergeCell ref="B5:B6"/>
    <mergeCell ref="C5:C6"/>
    <mergeCell ref="D5:D6"/>
    <mergeCell ref="A3:E3"/>
    <mergeCell ref="A4:E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7" workbookViewId="0">
      <selection activeCell="I25" sqref="I25"/>
    </sheetView>
  </sheetViews>
  <sheetFormatPr defaultRowHeight="15" x14ac:dyDescent="0.25"/>
  <cols>
    <col min="1" max="1" width="5.140625" customWidth="1"/>
    <col min="2" max="2" width="12" bestFit="1" customWidth="1"/>
    <col min="3" max="3" width="56.5703125" customWidth="1"/>
    <col min="4" max="4" width="13.85546875" customWidth="1"/>
    <col min="5" max="5" width="12.7109375" bestFit="1" customWidth="1"/>
    <col min="6" max="6" width="13.42578125" customWidth="1"/>
    <col min="7" max="7" width="9.140625" customWidth="1"/>
  </cols>
  <sheetData>
    <row r="1" spans="1:6" s="2" customFormat="1" x14ac:dyDescent="0.25"/>
    <row r="2" spans="1:6" s="2" customFormat="1" x14ac:dyDescent="0.25">
      <c r="A2" s="68" t="s">
        <v>41</v>
      </c>
      <c r="B2" s="69"/>
      <c r="C2" s="69"/>
      <c r="D2" s="69"/>
      <c r="E2" s="69"/>
      <c r="F2" s="69"/>
    </row>
    <row r="3" spans="1:6" s="149" customFormat="1" ht="12" x14ac:dyDescent="0.2">
      <c r="A3" s="5" t="s">
        <v>118</v>
      </c>
    </row>
    <row r="4" spans="1:6" x14ac:dyDescent="0.25">
      <c r="A4" s="66" t="s">
        <v>24</v>
      </c>
      <c r="B4" s="67"/>
      <c r="C4" s="67"/>
      <c r="D4" s="67"/>
      <c r="E4" s="67"/>
      <c r="F4" s="67"/>
    </row>
    <row r="5" spans="1:6" s="102" customFormat="1" ht="24.75" thickBot="1" x14ac:dyDescent="0.3">
      <c r="A5" s="11" t="s">
        <v>25</v>
      </c>
      <c r="B5" s="11" t="s">
        <v>26</v>
      </c>
      <c r="C5" s="11" t="s">
        <v>27</v>
      </c>
      <c r="D5" s="11" t="s">
        <v>8</v>
      </c>
      <c r="E5" s="105" t="s">
        <v>28</v>
      </c>
      <c r="F5" s="11" t="s">
        <v>34</v>
      </c>
    </row>
    <row r="6" spans="1:6" ht="15.75" thickBot="1" x14ac:dyDescent="0.3">
      <c r="A6" s="112" t="s">
        <v>29</v>
      </c>
      <c r="B6" s="113">
        <v>27759560625</v>
      </c>
      <c r="C6" s="114" t="s">
        <v>115</v>
      </c>
      <c r="D6" s="109">
        <v>3789</v>
      </c>
      <c r="E6" s="108">
        <v>21613303.352000002</v>
      </c>
      <c r="F6" s="109">
        <v>655571.15800000005</v>
      </c>
    </row>
    <row r="7" spans="1:6" ht="15.75" thickBot="1" x14ac:dyDescent="0.3">
      <c r="A7" s="112" t="s">
        <v>30</v>
      </c>
      <c r="B7" s="113">
        <v>28921978587</v>
      </c>
      <c r="C7" s="114" t="s">
        <v>98</v>
      </c>
      <c r="D7" s="117">
        <v>470</v>
      </c>
      <c r="E7" s="118">
        <v>10519884.836999999</v>
      </c>
      <c r="F7" s="110">
        <v>1107307.6610000001</v>
      </c>
    </row>
    <row r="8" spans="1:6" ht="15.75" thickBot="1" x14ac:dyDescent="0.3">
      <c r="A8" s="127" t="s">
        <v>31</v>
      </c>
      <c r="B8" s="128">
        <v>62226620908</v>
      </c>
      <c r="C8" s="131" t="s">
        <v>97</v>
      </c>
      <c r="D8" s="132">
        <v>9362</v>
      </c>
      <c r="E8" s="129">
        <v>7657406.3820000002</v>
      </c>
      <c r="F8" s="133">
        <v>-114841.069</v>
      </c>
    </row>
    <row r="9" spans="1:6" x14ac:dyDescent="0.25">
      <c r="A9" s="112" t="s">
        <v>32</v>
      </c>
      <c r="B9" s="113">
        <v>81793146560</v>
      </c>
      <c r="C9" s="114" t="s">
        <v>95</v>
      </c>
      <c r="D9" s="130">
        <v>4085</v>
      </c>
      <c r="E9" s="116">
        <v>6069827.8770000003</v>
      </c>
      <c r="F9" s="130">
        <v>717064.45299999998</v>
      </c>
    </row>
    <row r="10" spans="1:6" x14ac:dyDescent="0.25">
      <c r="A10" s="8" t="s">
        <v>33</v>
      </c>
      <c r="B10" s="9" t="s">
        <v>93</v>
      </c>
      <c r="C10" s="10" t="s">
        <v>43</v>
      </c>
      <c r="D10" s="104">
        <v>1187</v>
      </c>
      <c r="E10" s="106">
        <v>5721335.4050000003</v>
      </c>
      <c r="F10" s="111">
        <v>142877.46299999999</v>
      </c>
    </row>
    <row r="11" spans="1:6" s="2" customFormat="1" x14ac:dyDescent="0.25">
      <c r="A11" s="4" t="s">
        <v>36</v>
      </c>
      <c r="B11" s="9">
        <v>75550985023</v>
      </c>
      <c r="C11" s="10" t="s">
        <v>42</v>
      </c>
      <c r="D11" s="40">
        <v>983</v>
      </c>
      <c r="E11" s="41">
        <v>5566412.6299999999</v>
      </c>
      <c r="F11" s="42">
        <v>181155.209</v>
      </c>
    </row>
    <row r="12" spans="1:6" s="2" customFormat="1" x14ac:dyDescent="0.25">
      <c r="A12" s="119" t="s">
        <v>37</v>
      </c>
      <c r="B12" s="120">
        <v>46108893754</v>
      </c>
      <c r="C12" s="121" t="s">
        <v>44</v>
      </c>
      <c r="D12" s="103">
        <v>3514</v>
      </c>
      <c r="E12" s="122">
        <v>4805908.2439999999</v>
      </c>
      <c r="F12" s="123">
        <v>-26363.937000000002</v>
      </c>
    </row>
    <row r="13" spans="1:6" s="2" customFormat="1" x14ac:dyDescent="0.25">
      <c r="A13" s="112" t="s">
        <v>38</v>
      </c>
      <c r="B13" s="113">
        <v>44205501677</v>
      </c>
      <c r="C13" s="114" t="s">
        <v>45</v>
      </c>
      <c r="D13" s="115">
        <v>2229</v>
      </c>
      <c r="E13" s="116">
        <v>4767502.5350000001</v>
      </c>
      <c r="F13" s="115">
        <v>984428.28</v>
      </c>
    </row>
    <row r="14" spans="1:6" s="2" customFormat="1" x14ac:dyDescent="0.25">
      <c r="A14" s="112" t="s">
        <v>39</v>
      </c>
      <c r="B14" s="113" t="s">
        <v>94</v>
      </c>
      <c r="C14" s="114" t="s">
        <v>96</v>
      </c>
      <c r="D14" s="115">
        <v>1961</v>
      </c>
      <c r="E14" s="116">
        <v>4238338.7189999996</v>
      </c>
      <c r="F14" s="115">
        <v>457170.07500000001</v>
      </c>
    </row>
    <row r="15" spans="1:6" s="2" customFormat="1" x14ac:dyDescent="0.25">
      <c r="A15" s="8" t="s">
        <v>40</v>
      </c>
      <c r="B15" s="9">
        <v>47432874968</v>
      </c>
      <c r="C15" s="10" t="s">
        <v>99</v>
      </c>
      <c r="D15" s="124">
        <v>2449</v>
      </c>
      <c r="E15" s="125">
        <v>3887036.3709999998</v>
      </c>
      <c r="F15" s="126">
        <v>58766.175999999999</v>
      </c>
    </row>
    <row r="16" spans="1:6" x14ac:dyDescent="0.25">
      <c r="A16" s="134" t="s">
        <v>60</v>
      </c>
      <c r="B16" s="134"/>
      <c r="C16" s="134"/>
      <c r="D16" s="135">
        <f>SUM(D6:D15)</f>
        <v>30029</v>
      </c>
      <c r="E16" s="135">
        <f t="shared" ref="E16:F16" si="0">SUM(E6:E15)</f>
        <v>74846956.352000013</v>
      </c>
      <c r="F16" s="135">
        <f t="shared" si="0"/>
        <v>4163135.4690000005</v>
      </c>
    </row>
    <row r="17" spans="1:6" s="2" customFormat="1" x14ac:dyDescent="0.25">
      <c r="A17" s="134" t="s">
        <v>35</v>
      </c>
      <c r="B17" s="134"/>
      <c r="C17" s="134"/>
      <c r="D17" s="135">
        <v>372776</v>
      </c>
      <c r="E17" s="135">
        <v>399898533.574</v>
      </c>
      <c r="F17" s="135">
        <v>18509772.451000001</v>
      </c>
    </row>
    <row r="18" spans="1:6" x14ac:dyDescent="0.25">
      <c r="A18" s="136" t="s">
        <v>59</v>
      </c>
      <c r="B18" s="137"/>
      <c r="C18" s="138"/>
      <c r="D18" s="139">
        <f>D16/D17</f>
        <v>8.0555078653132176E-2</v>
      </c>
      <c r="E18" s="139">
        <f t="shared" ref="E18:F18" si="1">E16/E17</f>
        <v>0.18716486825563669</v>
      </c>
      <c r="F18" s="139">
        <f t="shared" si="1"/>
        <v>0.2249155401570096</v>
      </c>
    </row>
    <row r="19" spans="1:6" x14ac:dyDescent="0.25">
      <c r="A19" s="3" t="s">
        <v>22</v>
      </c>
      <c r="D19" s="36"/>
      <c r="E19" s="36"/>
      <c r="F19" s="36"/>
    </row>
    <row r="20" spans="1:6" x14ac:dyDescent="0.25">
      <c r="D20" s="39"/>
      <c r="E20" s="39"/>
    </row>
    <row r="21" spans="1:6" s="150" customFormat="1" ht="12" x14ac:dyDescent="0.2">
      <c r="A21" s="5" t="s">
        <v>117</v>
      </c>
    </row>
    <row r="22" spans="1:6" x14ac:dyDescent="0.25">
      <c r="A22" s="66" t="s">
        <v>24</v>
      </c>
      <c r="B22" s="67"/>
      <c r="C22" s="67"/>
      <c r="D22" s="67"/>
      <c r="E22" s="67"/>
      <c r="F22" s="67"/>
    </row>
    <row r="23" spans="1:6" ht="24.75" thickBot="1" x14ac:dyDescent="0.3">
      <c r="A23" s="105" t="s">
        <v>25</v>
      </c>
      <c r="B23" s="105" t="s">
        <v>26</v>
      </c>
      <c r="C23" s="105" t="s">
        <v>27</v>
      </c>
      <c r="D23" s="105" t="s">
        <v>8</v>
      </c>
      <c r="E23" s="105" t="s">
        <v>14</v>
      </c>
      <c r="F23" s="105" t="s">
        <v>28</v>
      </c>
    </row>
    <row r="24" spans="1:6" ht="15.75" thickBot="1" x14ac:dyDescent="0.3">
      <c r="A24" s="112" t="s">
        <v>29</v>
      </c>
      <c r="B24" s="113" t="s">
        <v>100</v>
      </c>
      <c r="C24" s="114" t="s">
        <v>98</v>
      </c>
      <c r="D24" s="146">
        <v>470</v>
      </c>
      <c r="E24" s="108">
        <v>1107307.6610000001</v>
      </c>
      <c r="F24" s="147">
        <v>10519884.836999999</v>
      </c>
    </row>
    <row r="25" spans="1:6" x14ac:dyDescent="0.25">
      <c r="A25" s="112" t="s">
        <v>30</v>
      </c>
      <c r="B25" s="113" t="s">
        <v>101</v>
      </c>
      <c r="C25" s="114" t="s">
        <v>109</v>
      </c>
      <c r="D25" s="115">
        <v>2229</v>
      </c>
      <c r="E25" s="148">
        <v>984428.28</v>
      </c>
      <c r="F25" s="115">
        <v>4767502.5350000001</v>
      </c>
    </row>
    <row r="26" spans="1:6" ht="15.75" thickBot="1" x14ac:dyDescent="0.3">
      <c r="A26" s="112" t="s">
        <v>31</v>
      </c>
      <c r="B26" s="113" t="s">
        <v>102</v>
      </c>
      <c r="C26" s="114" t="s">
        <v>95</v>
      </c>
      <c r="D26" s="115">
        <v>4085</v>
      </c>
      <c r="E26" s="116">
        <v>717064.45299999998</v>
      </c>
      <c r="F26" s="140">
        <v>6069827.8770000003</v>
      </c>
    </row>
    <row r="27" spans="1:6" ht="15.75" thickBot="1" x14ac:dyDescent="0.3">
      <c r="A27" s="112" t="s">
        <v>32</v>
      </c>
      <c r="B27" s="113" t="s">
        <v>103</v>
      </c>
      <c r="C27" s="114" t="s">
        <v>115</v>
      </c>
      <c r="D27" s="115">
        <v>3789</v>
      </c>
      <c r="E27" s="116">
        <v>655571.15800000005</v>
      </c>
      <c r="F27" s="108">
        <v>21613303.352000002</v>
      </c>
    </row>
    <row r="28" spans="1:6" x14ac:dyDescent="0.25">
      <c r="A28" s="112" t="s">
        <v>33</v>
      </c>
      <c r="B28" s="113" t="s">
        <v>94</v>
      </c>
      <c r="C28" s="114" t="s">
        <v>110</v>
      </c>
      <c r="D28" s="115">
        <v>1961</v>
      </c>
      <c r="E28" s="116">
        <v>457170.07500000001</v>
      </c>
      <c r="F28" s="143">
        <v>4238338.7189999996</v>
      </c>
    </row>
    <row r="29" spans="1:6" x14ac:dyDescent="0.25">
      <c r="A29" s="8" t="s">
        <v>36</v>
      </c>
      <c r="B29" s="9" t="s">
        <v>104</v>
      </c>
      <c r="C29" s="10" t="s">
        <v>112</v>
      </c>
      <c r="D29" s="104">
        <v>941</v>
      </c>
      <c r="E29" s="107">
        <v>432322.22600000002</v>
      </c>
      <c r="F29" s="145">
        <v>847412.22600000002</v>
      </c>
    </row>
    <row r="30" spans="1:6" x14ac:dyDescent="0.25">
      <c r="A30" s="4" t="s">
        <v>37</v>
      </c>
      <c r="B30" s="9" t="s">
        <v>105</v>
      </c>
      <c r="C30" s="10" t="s">
        <v>111</v>
      </c>
      <c r="D30" s="40">
        <v>2707</v>
      </c>
      <c r="E30" s="141">
        <v>398543.79200000002</v>
      </c>
      <c r="F30" s="145">
        <v>2296106.0520000001</v>
      </c>
    </row>
    <row r="31" spans="1:6" x14ac:dyDescent="0.25">
      <c r="A31" s="4" t="s">
        <v>38</v>
      </c>
      <c r="B31" s="9" t="s">
        <v>106</v>
      </c>
      <c r="C31" s="10" t="s">
        <v>116</v>
      </c>
      <c r="D31" s="40">
        <v>370</v>
      </c>
      <c r="E31" s="141">
        <v>261909.63099999999</v>
      </c>
      <c r="F31" s="145">
        <v>714324.67200000002</v>
      </c>
    </row>
    <row r="32" spans="1:6" x14ac:dyDescent="0.25">
      <c r="A32" s="4" t="s">
        <v>39</v>
      </c>
      <c r="B32" s="9" t="s">
        <v>107</v>
      </c>
      <c r="C32" s="10" t="s">
        <v>113</v>
      </c>
      <c r="D32" s="40">
        <v>577</v>
      </c>
      <c r="E32" s="141">
        <v>234066.815</v>
      </c>
      <c r="F32" s="145">
        <v>1122567.189</v>
      </c>
    </row>
    <row r="33" spans="1:6" x14ac:dyDescent="0.25">
      <c r="A33" s="4" t="s">
        <v>40</v>
      </c>
      <c r="B33" s="9" t="s">
        <v>108</v>
      </c>
      <c r="C33" s="10" t="s">
        <v>114</v>
      </c>
      <c r="D33" s="43">
        <v>0</v>
      </c>
      <c r="E33" s="142">
        <v>231673.89</v>
      </c>
      <c r="F33" s="145">
        <v>231938.31200000001</v>
      </c>
    </row>
    <row r="34" spans="1:6" x14ac:dyDescent="0.25">
      <c r="A34" s="134" t="s">
        <v>60</v>
      </c>
      <c r="B34" s="134"/>
      <c r="C34" s="134"/>
      <c r="D34" s="135">
        <f>SUM(D24:D33)</f>
        <v>17129</v>
      </c>
      <c r="E34" s="135">
        <v>5480057.9809999997</v>
      </c>
      <c r="F34" s="144">
        <f t="shared" ref="F34" si="2">SUM(F24:F33)</f>
        <v>52421205.770999998</v>
      </c>
    </row>
    <row r="35" spans="1:6" x14ac:dyDescent="0.25">
      <c r="A35" s="134" t="s">
        <v>35</v>
      </c>
      <c r="B35" s="134"/>
      <c r="C35" s="134"/>
      <c r="D35" s="135">
        <v>372776</v>
      </c>
      <c r="E35" s="135">
        <v>18509772.451000001</v>
      </c>
      <c r="F35" s="135">
        <v>399898533.574</v>
      </c>
    </row>
    <row r="36" spans="1:6" x14ac:dyDescent="0.25">
      <c r="A36" s="136" t="s">
        <v>59</v>
      </c>
      <c r="B36" s="137"/>
      <c r="C36" s="138"/>
      <c r="D36" s="139">
        <f>D34/D35</f>
        <v>4.5949846556645281E-2</v>
      </c>
      <c r="E36" s="139">
        <f t="shared" ref="E36:F36" si="3">E34/E35</f>
        <v>0.29606295785143139</v>
      </c>
      <c r="F36" s="139">
        <f t="shared" si="3"/>
        <v>0.13108626656491507</v>
      </c>
    </row>
  </sheetData>
  <mergeCells count="9">
    <mergeCell ref="A22:F22"/>
    <mergeCell ref="A34:C34"/>
    <mergeCell ref="A35:C35"/>
    <mergeCell ref="A36:C36"/>
    <mergeCell ref="A16:C16"/>
    <mergeCell ref="A18:C18"/>
    <mergeCell ref="A17:C17"/>
    <mergeCell ref="A4:F4"/>
    <mergeCell ref="A2:F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"/>
  <sheetViews>
    <sheetView workbookViewId="0">
      <selection activeCell="A3" sqref="A3:G3"/>
    </sheetView>
  </sheetViews>
  <sheetFormatPr defaultRowHeight="15" x14ac:dyDescent="0.25"/>
  <cols>
    <col min="1" max="1" width="18.7109375" style="2" customWidth="1"/>
    <col min="2" max="2" width="11.7109375" style="2" customWidth="1"/>
    <col min="3" max="3" width="8.85546875" style="2" customWidth="1"/>
    <col min="4" max="256" width="9.140625" style="2"/>
    <col min="257" max="257" width="18.7109375" style="2" customWidth="1"/>
    <col min="258" max="258" width="11.7109375" style="2" customWidth="1"/>
    <col min="259" max="259" width="8.7109375" style="2" customWidth="1"/>
    <col min="260" max="512" width="9.140625" style="2"/>
    <col min="513" max="513" width="18.7109375" style="2" customWidth="1"/>
    <col min="514" max="514" width="11.7109375" style="2" customWidth="1"/>
    <col min="515" max="515" width="8.7109375" style="2" customWidth="1"/>
    <col min="516" max="768" width="9.140625" style="2"/>
    <col min="769" max="769" width="18.7109375" style="2" customWidth="1"/>
    <col min="770" max="770" width="11.7109375" style="2" customWidth="1"/>
    <col min="771" max="771" width="8.7109375" style="2" customWidth="1"/>
    <col min="772" max="1024" width="9.140625" style="2"/>
    <col min="1025" max="1025" width="18.7109375" style="2" customWidth="1"/>
    <col min="1026" max="1026" width="11.7109375" style="2" customWidth="1"/>
    <col min="1027" max="1027" width="8.7109375" style="2" customWidth="1"/>
    <col min="1028" max="1280" width="9.140625" style="2"/>
    <col min="1281" max="1281" width="18.7109375" style="2" customWidth="1"/>
    <col min="1282" max="1282" width="11.7109375" style="2" customWidth="1"/>
    <col min="1283" max="1283" width="8.7109375" style="2" customWidth="1"/>
    <col min="1284" max="1536" width="9.140625" style="2"/>
    <col min="1537" max="1537" width="18.7109375" style="2" customWidth="1"/>
    <col min="1538" max="1538" width="11.7109375" style="2" customWidth="1"/>
    <col min="1539" max="1539" width="8.7109375" style="2" customWidth="1"/>
    <col min="1540" max="1792" width="9.140625" style="2"/>
    <col min="1793" max="1793" width="18.7109375" style="2" customWidth="1"/>
    <col min="1794" max="1794" width="11.7109375" style="2" customWidth="1"/>
    <col min="1795" max="1795" width="8.7109375" style="2" customWidth="1"/>
    <col min="1796" max="2048" width="9.140625" style="2"/>
    <col min="2049" max="2049" width="18.7109375" style="2" customWidth="1"/>
    <col min="2050" max="2050" width="11.7109375" style="2" customWidth="1"/>
    <col min="2051" max="2051" width="8.7109375" style="2" customWidth="1"/>
    <col min="2052" max="2304" width="9.140625" style="2"/>
    <col min="2305" max="2305" width="18.7109375" style="2" customWidth="1"/>
    <col min="2306" max="2306" width="11.7109375" style="2" customWidth="1"/>
    <col min="2307" max="2307" width="8.7109375" style="2" customWidth="1"/>
    <col min="2308" max="2560" width="9.140625" style="2"/>
    <col min="2561" max="2561" width="18.7109375" style="2" customWidth="1"/>
    <col min="2562" max="2562" width="11.7109375" style="2" customWidth="1"/>
    <col min="2563" max="2563" width="8.7109375" style="2" customWidth="1"/>
    <col min="2564" max="2816" width="9.140625" style="2"/>
    <col min="2817" max="2817" width="18.7109375" style="2" customWidth="1"/>
    <col min="2818" max="2818" width="11.7109375" style="2" customWidth="1"/>
    <col min="2819" max="2819" width="8.7109375" style="2" customWidth="1"/>
    <col min="2820" max="3072" width="9.140625" style="2"/>
    <col min="3073" max="3073" width="18.7109375" style="2" customWidth="1"/>
    <col min="3074" max="3074" width="11.7109375" style="2" customWidth="1"/>
    <col min="3075" max="3075" width="8.7109375" style="2" customWidth="1"/>
    <col min="3076" max="3328" width="9.140625" style="2"/>
    <col min="3329" max="3329" width="18.7109375" style="2" customWidth="1"/>
    <col min="3330" max="3330" width="11.7109375" style="2" customWidth="1"/>
    <col min="3331" max="3331" width="8.7109375" style="2" customWidth="1"/>
    <col min="3332" max="3584" width="9.140625" style="2"/>
    <col min="3585" max="3585" width="18.7109375" style="2" customWidth="1"/>
    <col min="3586" max="3586" width="11.7109375" style="2" customWidth="1"/>
    <col min="3587" max="3587" width="8.7109375" style="2" customWidth="1"/>
    <col min="3588" max="3840" width="9.140625" style="2"/>
    <col min="3841" max="3841" width="18.7109375" style="2" customWidth="1"/>
    <col min="3842" max="3842" width="11.7109375" style="2" customWidth="1"/>
    <col min="3843" max="3843" width="8.7109375" style="2" customWidth="1"/>
    <col min="3844" max="4096" width="9.140625" style="2"/>
    <col min="4097" max="4097" width="18.7109375" style="2" customWidth="1"/>
    <col min="4098" max="4098" width="11.7109375" style="2" customWidth="1"/>
    <col min="4099" max="4099" width="8.7109375" style="2" customWidth="1"/>
    <col min="4100" max="4352" width="9.140625" style="2"/>
    <col min="4353" max="4353" width="18.7109375" style="2" customWidth="1"/>
    <col min="4354" max="4354" width="11.7109375" style="2" customWidth="1"/>
    <col min="4355" max="4355" width="8.7109375" style="2" customWidth="1"/>
    <col min="4356" max="4608" width="9.140625" style="2"/>
    <col min="4609" max="4609" width="18.7109375" style="2" customWidth="1"/>
    <col min="4610" max="4610" width="11.7109375" style="2" customWidth="1"/>
    <col min="4611" max="4611" width="8.7109375" style="2" customWidth="1"/>
    <col min="4612" max="4864" width="9.140625" style="2"/>
    <col min="4865" max="4865" width="18.7109375" style="2" customWidth="1"/>
    <col min="4866" max="4866" width="11.7109375" style="2" customWidth="1"/>
    <col min="4867" max="4867" width="8.7109375" style="2" customWidth="1"/>
    <col min="4868" max="5120" width="9.140625" style="2"/>
    <col min="5121" max="5121" width="18.7109375" style="2" customWidth="1"/>
    <col min="5122" max="5122" width="11.7109375" style="2" customWidth="1"/>
    <col min="5123" max="5123" width="8.7109375" style="2" customWidth="1"/>
    <col min="5124" max="5376" width="9.140625" style="2"/>
    <col min="5377" max="5377" width="18.7109375" style="2" customWidth="1"/>
    <col min="5378" max="5378" width="11.7109375" style="2" customWidth="1"/>
    <col min="5379" max="5379" width="8.7109375" style="2" customWidth="1"/>
    <col min="5380" max="5632" width="9.140625" style="2"/>
    <col min="5633" max="5633" width="18.7109375" style="2" customWidth="1"/>
    <col min="5634" max="5634" width="11.7109375" style="2" customWidth="1"/>
    <col min="5635" max="5635" width="8.7109375" style="2" customWidth="1"/>
    <col min="5636" max="5888" width="9.140625" style="2"/>
    <col min="5889" max="5889" width="18.7109375" style="2" customWidth="1"/>
    <col min="5890" max="5890" width="11.7109375" style="2" customWidth="1"/>
    <col min="5891" max="5891" width="8.7109375" style="2" customWidth="1"/>
    <col min="5892" max="6144" width="9.140625" style="2"/>
    <col min="6145" max="6145" width="18.7109375" style="2" customWidth="1"/>
    <col min="6146" max="6146" width="11.7109375" style="2" customWidth="1"/>
    <col min="6147" max="6147" width="8.7109375" style="2" customWidth="1"/>
    <col min="6148" max="6400" width="9.140625" style="2"/>
    <col min="6401" max="6401" width="18.7109375" style="2" customWidth="1"/>
    <col min="6402" max="6402" width="11.7109375" style="2" customWidth="1"/>
    <col min="6403" max="6403" width="8.7109375" style="2" customWidth="1"/>
    <col min="6404" max="6656" width="9.140625" style="2"/>
    <col min="6657" max="6657" width="18.7109375" style="2" customWidth="1"/>
    <col min="6658" max="6658" width="11.7109375" style="2" customWidth="1"/>
    <col min="6659" max="6659" width="8.7109375" style="2" customWidth="1"/>
    <col min="6660" max="6912" width="9.140625" style="2"/>
    <col min="6913" max="6913" width="18.7109375" style="2" customWidth="1"/>
    <col min="6914" max="6914" width="11.7109375" style="2" customWidth="1"/>
    <col min="6915" max="6915" width="8.7109375" style="2" customWidth="1"/>
    <col min="6916" max="7168" width="9.140625" style="2"/>
    <col min="7169" max="7169" width="18.7109375" style="2" customWidth="1"/>
    <col min="7170" max="7170" width="11.7109375" style="2" customWidth="1"/>
    <col min="7171" max="7171" width="8.7109375" style="2" customWidth="1"/>
    <col min="7172" max="7424" width="9.140625" style="2"/>
    <col min="7425" max="7425" width="18.7109375" style="2" customWidth="1"/>
    <col min="7426" max="7426" width="11.7109375" style="2" customWidth="1"/>
    <col min="7427" max="7427" width="8.7109375" style="2" customWidth="1"/>
    <col min="7428" max="7680" width="9.140625" style="2"/>
    <col min="7681" max="7681" width="18.7109375" style="2" customWidth="1"/>
    <col min="7682" max="7682" width="11.7109375" style="2" customWidth="1"/>
    <col min="7683" max="7683" width="8.7109375" style="2" customWidth="1"/>
    <col min="7684" max="7936" width="9.140625" style="2"/>
    <col min="7937" max="7937" width="18.7109375" style="2" customWidth="1"/>
    <col min="7938" max="7938" width="11.7109375" style="2" customWidth="1"/>
    <col min="7939" max="7939" width="8.7109375" style="2" customWidth="1"/>
    <col min="7940" max="8192" width="9.140625" style="2"/>
    <col min="8193" max="8193" width="18.7109375" style="2" customWidth="1"/>
    <col min="8194" max="8194" width="11.7109375" style="2" customWidth="1"/>
    <col min="8195" max="8195" width="8.7109375" style="2" customWidth="1"/>
    <col min="8196" max="8448" width="9.140625" style="2"/>
    <col min="8449" max="8449" width="18.7109375" style="2" customWidth="1"/>
    <col min="8450" max="8450" width="11.7109375" style="2" customWidth="1"/>
    <col min="8451" max="8451" width="8.7109375" style="2" customWidth="1"/>
    <col min="8452" max="8704" width="9.140625" style="2"/>
    <col min="8705" max="8705" width="18.7109375" style="2" customWidth="1"/>
    <col min="8706" max="8706" width="11.7109375" style="2" customWidth="1"/>
    <col min="8707" max="8707" width="8.7109375" style="2" customWidth="1"/>
    <col min="8708" max="8960" width="9.140625" style="2"/>
    <col min="8961" max="8961" width="18.7109375" style="2" customWidth="1"/>
    <col min="8962" max="8962" width="11.7109375" style="2" customWidth="1"/>
    <col min="8963" max="8963" width="8.7109375" style="2" customWidth="1"/>
    <col min="8964" max="9216" width="9.140625" style="2"/>
    <col min="9217" max="9217" width="18.7109375" style="2" customWidth="1"/>
    <col min="9218" max="9218" width="11.7109375" style="2" customWidth="1"/>
    <col min="9219" max="9219" width="8.7109375" style="2" customWidth="1"/>
    <col min="9220" max="9472" width="9.140625" style="2"/>
    <col min="9473" max="9473" width="18.7109375" style="2" customWidth="1"/>
    <col min="9474" max="9474" width="11.7109375" style="2" customWidth="1"/>
    <col min="9475" max="9475" width="8.7109375" style="2" customWidth="1"/>
    <col min="9476" max="9728" width="9.140625" style="2"/>
    <col min="9729" max="9729" width="18.7109375" style="2" customWidth="1"/>
    <col min="9730" max="9730" width="11.7109375" style="2" customWidth="1"/>
    <col min="9731" max="9731" width="8.7109375" style="2" customWidth="1"/>
    <col min="9732" max="9984" width="9.140625" style="2"/>
    <col min="9985" max="9985" width="18.7109375" style="2" customWidth="1"/>
    <col min="9986" max="9986" width="11.7109375" style="2" customWidth="1"/>
    <col min="9987" max="9987" width="8.7109375" style="2" customWidth="1"/>
    <col min="9988" max="10240" width="9.140625" style="2"/>
    <col min="10241" max="10241" width="18.7109375" style="2" customWidth="1"/>
    <col min="10242" max="10242" width="11.7109375" style="2" customWidth="1"/>
    <col min="10243" max="10243" width="8.7109375" style="2" customWidth="1"/>
    <col min="10244" max="10496" width="9.140625" style="2"/>
    <col min="10497" max="10497" width="18.7109375" style="2" customWidth="1"/>
    <col min="10498" max="10498" width="11.7109375" style="2" customWidth="1"/>
    <col min="10499" max="10499" width="8.7109375" style="2" customWidth="1"/>
    <col min="10500" max="10752" width="9.140625" style="2"/>
    <col min="10753" max="10753" width="18.7109375" style="2" customWidth="1"/>
    <col min="10754" max="10754" width="11.7109375" style="2" customWidth="1"/>
    <col min="10755" max="10755" width="8.7109375" style="2" customWidth="1"/>
    <col min="10756" max="11008" width="9.140625" style="2"/>
    <col min="11009" max="11009" width="18.7109375" style="2" customWidth="1"/>
    <col min="11010" max="11010" width="11.7109375" style="2" customWidth="1"/>
    <col min="11011" max="11011" width="8.7109375" style="2" customWidth="1"/>
    <col min="11012" max="11264" width="9.140625" style="2"/>
    <col min="11265" max="11265" width="18.7109375" style="2" customWidth="1"/>
    <col min="11266" max="11266" width="11.7109375" style="2" customWidth="1"/>
    <col min="11267" max="11267" width="8.7109375" style="2" customWidth="1"/>
    <col min="11268" max="11520" width="9.140625" style="2"/>
    <col min="11521" max="11521" width="18.7109375" style="2" customWidth="1"/>
    <col min="11522" max="11522" width="11.7109375" style="2" customWidth="1"/>
    <col min="11523" max="11523" width="8.7109375" style="2" customWidth="1"/>
    <col min="11524" max="11776" width="9.140625" style="2"/>
    <col min="11777" max="11777" width="18.7109375" style="2" customWidth="1"/>
    <col min="11778" max="11778" width="11.7109375" style="2" customWidth="1"/>
    <col min="11779" max="11779" width="8.7109375" style="2" customWidth="1"/>
    <col min="11780" max="12032" width="9.140625" style="2"/>
    <col min="12033" max="12033" width="18.7109375" style="2" customWidth="1"/>
    <col min="12034" max="12034" width="11.7109375" style="2" customWidth="1"/>
    <col min="12035" max="12035" width="8.7109375" style="2" customWidth="1"/>
    <col min="12036" max="12288" width="9.140625" style="2"/>
    <col min="12289" max="12289" width="18.7109375" style="2" customWidth="1"/>
    <col min="12290" max="12290" width="11.7109375" style="2" customWidth="1"/>
    <col min="12291" max="12291" width="8.7109375" style="2" customWidth="1"/>
    <col min="12292" max="12544" width="9.140625" style="2"/>
    <col min="12545" max="12545" width="18.7109375" style="2" customWidth="1"/>
    <col min="12546" max="12546" width="11.7109375" style="2" customWidth="1"/>
    <col min="12547" max="12547" width="8.7109375" style="2" customWidth="1"/>
    <col min="12548" max="12800" width="9.140625" style="2"/>
    <col min="12801" max="12801" width="18.7109375" style="2" customWidth="1"/>
    <col min="12802" max="12802" width="11.7109375" style="2" customWidth="1"/>
    <col min="12803" max="12803" width="8.7109375" style="2" customWidth="1"/>
    <col min="12804" max="13056" width="9.140625" style="2"/>
    <col min="13057" max="13057" width="18.7109375" style="2" customWidth="1"/>
    <col min="13058" max="13058" width="11.7109375" style="2" customWidth="1"/>
    <col min="13059" max="13059" width="8.7109375" style="2" customWidth="1"/>
    <col min="13060" max="13312" width="9.140625" style="2"/>
    <col min="13313" max="13313" width="18.7109375" style="2" customWidth="1"/>
    <col min="13314" max="13314" width="11.7109375" style="2" customWidth="1"/>
    <col min="13315" max="13315" width="8.7109375" style="2" customWidth="1"/>
    <col min="13316" max="13568" width="9.140625" style="2"/>
    <col min="13569" max="13569" width="18.7109375" style="2" customWidth="1"/>
    <col min="13570" max="13570" width="11.7109375" style="2" customWidth="1"/>
    <col min="13571" max="13571" width="8.7109375" style="2" customWidth="1"/>
    <col min="13572" max="13824" width="9.140625" style="2"/>
    <col min="13825" max="13825" width="18.7109375" style="2" customWidth="1"/>
    <col min="13826" max="13826" width="11.7109375" style="2" customWidth="1"/>
    <col min="13827" max="13827" width="8.7109375" style="2" customWidth="1"/>
    <col min="13828" max="14080" width="9.140625" style="2"/>
    <col min="14081" max="14081" width="18.7109375" style="2" customWidth="1"/>
    <col min="14082" max="14082" width="11.7109375" style="2" customWidth="1"/>
    <col min="14083" max="14083" width="8.7109375" style="2" customWidth="1"/>
    <col min="14084" max="14336" width="9.140625" style="2"/>
    <col min="14337" max="14337" width="18.7109375" style="2" customWidth="1"/>
    <col min="14338" max="14338" width="11.7109375" style="2" customWidth="1"/>
    <col min="14339" max="14339" width="8.7109375" style="2" customWidth="1"/>
    <col min="14340" max="14592" width="9.140625" style="2"/>
    <col min="14593" max="14593" width="18.7109375" style="2" customWidth="1"/>
    <col min="14594" max="14594" width="11.7109375" style="2" customWidth="1"/>
    <col min="14595" max="14595" width="8.7109375" style="2" customWidth="1"/>
    <col min="14596" max="14848" width="9.140625" style="2"/>
    <col min="14849" max="14849" width="18.7109375" style="2" customWidth="1"/>
    <col min="14850" max="14850" width="11.7109375" style="2" customWidth="1"/>
    <col min="14851" max="14851" width="8.7109375" style="2" customWidth="1"/>
    <col min="14852" max="15104" width="9.140625" style="2"/>
    <col min="15105" max="15105" width="18.7109375" style="2" customWidth="1"/>
    <col min="15106" max="15106" width="11.7109375" style="2" customWidth="1"/>
    <col min="15107" max="15107" width="8.7109375" style="2" customWidth="1"/>
    <col min="15108" max="15360" width="9.140625" style="2"/>
    <col min="15361" max="15361" width="18.7109375" style="2" customWidth="1"/>
    <col min="15362" max="15362" width="11.7109375" style="2" customWidth="1"/>
    <col min="15363" max="15363" width="8.7109375" style="2" customWidth="1"/>
    <col min="15364" max="15616" width="9.140625" style="2"/>
    <col min="15617" max="15617" width="18.7109375" style="2" customWidth="1"/>
    <col min="15618" max="15618" width="11.7109375" style="2" customWidth="1"/>
    <col min="15619" max="15619" width="8.7109375" style="2" customWidth="1"/>
    <col min="15620" max="15872" width="9.140625" style="2"/>
    <col min="15873" max="15873" width="18.7109375" style="2" customWidth="1"/>
    <col min="15874" max="15874" width="11.7109375" style="2" customWidth="1"/>
    <col min="15875" max="15875" width="8.7109375" style="2" customWidth="1"/>
    <col min="15876" max="16128" width="9.140625" style="2"/>
    <col min="16129" max="16129" width="18.7109375" style="2" customWidth="1"/>
    <col min="16130" max="16130" width="11.7109375" style="2" customWidth="1"/>
    <col min="16131" max="16131" width="8.7109375" style="2" customWidth="1"/>
    <col min="16132" max="16384" width="9.140625" style="2"/>
  </cols>
  <sheetData>
    <row r="3" spans="1:7" x14ac:dyDescent="0.25">
      <c r="A3" s="70" t="s">
        <v>55</v>
      </c>
      <c r="B3" s="70"/>
      <c r="C3" s="70"/>
      <c r="D3" s="70"/>
      <c r="E3" s="70"/>
      <c r="F3" s="70"/>
      <c r="G3" s="70"/>
    </row>
    <row r="5" spans="1:7" ht="24" x14ac:dyDescent="0.25">
      <c r="A5" s="16" t="s">
        <v>56</v>
      </c>
      <c r="B5" s="16" t="s">
        <v>5</v>
      </c>
      <c r="C5" s="16" t="s">
        <v>57</v>
      </c>
    </row>
    <row r="6" spans="1:7" ht="15" customHeight="1" x14ac:dyDescent="0.25">
      <c r="A6" s="55" t="s">
        <v>46</v>
      </c>
      <c r="B6" s="56">
        <v>45608</v>
      </c>
      <c r="C6" s="57">
        <v>33.5</v>
      </c>
      <c r="D6" s="14"/>
    </row>
    <row r="7" spans="1:7" ht="15" customHeight="1" x14ac:dyDescent="0.25">
      <c r="A7" s="17" t="s">
        <v>47</v>
      </c>
      <c r="B7" s="18">
        <v>15077</v>
      </c>
      <c r="C7" s="19">
        <f>B7/B12*100</f>
        <v>11.064875972405694</v>
      </c>
      <c r="D7" s="14"/>
    </row>
    <row r="8" spans="1:7" ht="15" customHeight="1" x14ac:dyDescent="0.25">
      <c r="A8" s="17" t="s">
        <v>48</v>
      </c>
      <c r="B8" s="18">
        <v>11291</v>
      </c>
      <c r="C8" s="19">
        <f>B8/B12*100</f>
        <v>8.286364303537356</v>
      </c>
    </row>
    <row r="9" spans="1:7" ht="15" customHeight="1" x14ac:dyDescent="0.25">
      <c r="A9" s="17" t="s">
        <v>49</v>
      </c>
      <c r="B9" s="18">
        <v>11261</v>
      </c>
      <c r="C9" s="19">
        <f>B9/B12*100</f>
        <v>8.2643475708204903</v>
      </c>
    </row>
    <row r="10" spans="1:7" ht="15" customHeight="1" x14ac:dyDescent="0.25">
      <c r="A10" s="17" t="s">
        <v>50</v>
      </c>
      <c r="B10" s="18">
        <v>9019</v>
      </c>
      <c r="C10" s="19">
        <f>B10/B12*100</f>
        <v>6.6189637457801265</v>
      </c>
    </row>
    <row r="11" spans="1:7" ht="15" customHeight="1" x14ac:dyDescent="0.25">
      <c r="A11" s="20" t="s">
        <v>51</v>
      </c>
      <c r="B11" s="21">
        <v>44004</v>
      </c>
      <c r="C11" s="22">
        <f>B11/B12*100</f>
        <v>32.294143549097313</v>
      </c>
    </row>
    <row r="12" spans="1:7" x14ac:dyDescent="0.25">
      <c r="A12" s="23" t="s">
        <v>58</v>
      </c>
      <c r="B12" s="24">
        <v>136260</v>
      </c>
      <c r="C12" s="25">
        <f>SUM(C6:C11)</f>
        <v>100.02869514164098</v>
      </c>
    </row>
    <row r="13" spans="1:7" x14ac:dyDescent="0.25">
      <c r="B13" s="12"/>
      <c r="C13" s="13"/>
    </row>
    <row r="15" spans="1:7" ht="15" customHeight="1" x14ac:dyDescent="0.25"/>
    <row r="19" spans="5:11" x14ac:dyDescent="0.25">
      <c r="E19" s="15" t="s">
        <v>52</v>
      </c>
      <c r="F19" s="15"/>
      <c r="G19" s="15"/>
      <c r="H19" s="15"/>
      <c r="I19" s="15"/>
      <c r="J19" s="15"/>
      <c r="K19" s="15"/>
    </row>
  </sheetData>
  <mergeCells count="1">
    <mergeCell ref="A3:G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7"/>
  <sheetViews>
    <sheetView tabSelected="1" workbookViewId="0">
      <selection activeCell="K10" sqref="K10"/>
    </sheetView>
  </sheetViews>
  <sheetFormatPr defaultRowHeight="15" x14ac:dyDescent="0.25"/>
  <cols>
    <col min="1" max="1" width="43" style="151" customWidth="1"/>
    <col min="2" max="6" width="11.140625" style="151" bestFit="1" customWidth="1"/>
    <col min="7" max="16384" width="9.140625" style="151"/>
  </cols>
  <sheetData>
    <row r="3" spans="1:7" x14ac:dyDescent="0.25">
      <c r="A3" s="174" t="s">
        <v>129</v>
      </c>
      <c r="B3" s="174"/>
      <c r="C3" s="174"/>
      <c r="D3" s="174"/>
      <c r="E3" s="174"/>
      <c r="F3" s="174"/>
    </row>
    <row r="4" spans="1:7" s="152" customFormat="1" x14ac:dyDescent="0.25">
      <c r="A4" s="154" t="s">
        <v>63</v>
      </c>
      <c r="B4" s="154"/>
      <c r="C4" s="154"/>
      <c r="D4" s="154"/>
      <c r="E4" s="154"/>
      <c r="F4" s="154"/>
    </row>
    <row r="5" spans="1:7" s="152" customFormat="1" ht="22.5" x14ac:dyDescent="0.25">
      <c r="A5" s="153" t="s">
        <v>0</v>
      </c>
      <c r="B5" s="153" t="s">
        <v>125</v>
      </c>
      <c r="C5" s="153" t="s">
        <v>126</v>
      </c>
      <c r="D5" s="153" t="s">
        <v>127</v>
      </c>
      <c r="E5" s="153" t="s">
        <v>1</v>
      </c>
      <c r="F5" s="153" t="s">
        <v>54</v>
      </c>
      <c r="G5" s="168" t="s">
        <v>124</v>
      </c>
    </row>
    <row r="6" spans="1:7" x14ac:dyDescent="0.25">
      <c r="A6" s="155" t="s">
        <v>5</v>
      </c>
      <c r="B6" s="156">
        <v>35089</v>
      </c>
      <c r="C6" s="156">
        <v>38127</v>
      </c>
      <c r="D6" s="156">
        <v>40120</v>
      </c>
      <c r="E6" s="156">
        <v>43927</v>
      </c>
      <c r="F6" s="166">
        <v>45608</v>
      </c>
      <c r="G6" s="169">
        <f>F6/B6</f>
        <v>1.2997805580096327</v>
      </c>
    </row>
    <row r="7" spans="1:7" x14ac:dyDescent="0.25">
      <c r="A7" s="155" t="s">
        <v>70</v>
      </c>
      <c r="B7" s="156">
        <v>22936</v>
      </c>
      <c r="C7" s="156">
        <v>25696</v>
      </c>
      <c r="D7" s="156">
        <v>27274</v>
      </c>
      <c r="E7" s="156">
        <v>29791</v>
      </c>
      <c r="F7" s="166">
        <v>30614</v>
      </c>
      <c r="G7" s="169">
        <f t="shared" ref="G7:G23" si="0">F7/B7</f>
        <v>1.3347575863271712</v>
      </c>
    </row>
    <row r="8" spans="1:7" x14ac:dyDescent="0.25">
      <c r="A8" s="157" t="s">
        <v>71</v>
      </c>
      <c r="B8" s="158">
        <v>12153</v>
      </c>
      <c r="C8" s="158">
        <v>12431</v>
      </c>
      <c r="D8" s="158">
        <v>12846</v>
      </c>
      <c r="E8" s="158">
        <v>14136</v>
      </c>
      <c r="F8" s="167">
        <v>14994</v>
      </c>
      <c r="G8" s="169">
        <f t="shared" si="0"/>
        <v>1.2337694396445322</v>
      </c>
    </row>
    <row r="9" spans="1:7" x14ac:dyDescent="0.25">
      <c r="A9" s="159" t="s">
        <v>8</v>
      </c>
      <c r="B9" s="160">
        <v>330102</v>
      </c>
      <c r="C9" s="160">
        <v>324866</v>
      </c>
      <c r="D9" s="160">
        <v>331978</v>
      </c>
      <c r="E9" s="160">
        <v>363099</v>
      </c>
      <c r="F9" s="160">
        <v>372776</v>
      </c>
      <c r="G9" s="165">
        <f t="shared" si="0"/>
        <v>1.1292751937279992</v>
      </c>
    </row>
    <row r="10" spans="1:7" x14ac:dyDescent="0.25">
      <c r="A10" s="161" t="s">
        <v>9</v>
      </c>
      <c r="B10" s="160">
        <v>328040304.19400001</v>
      </c>
      <c r="C10" s="160">
        <v>311878344.375</v>
      </c>
      <c r="D10" s="160">
        <v>329091750.35900003</v>
      </c>
      <c r="E10" s="160">
        <v>374979594.20200002</v>
      </c>
      <c r="F10" s="160">
        <v>399898533.574</v>
      </c>
      <c r="G10" s="165">
        <f t="shared" si="0"/>
        <v>1.2190530506809423</v>
      </c>
    </row>
    <row r="11" spans="1:7" x14ac:dyDescent="0.25">
      <c r="A11" s="161" t="s">
        <v>10</v>
      </c>
      <c r="B11" s="160">
        <v>315920498.27899998</v>
      </c>
      <c r="C11" s="160">
        <v>294020395.48100001</v>
      </c>
      <c r="D11" s="160">
        <v>312964230.75599998</v>
      </c>
      <c r="E11" s="160">
        <v>354741928.66000003</v>
      </c>
      <c r="F11" s="160">
        <v>376832271.74299997</v>
      </c>
      <c r="G11" s="165">
        <f t="shared" si="0"/>
        <v>1.1928072847308779</v>
      </c>
    </row>
    <row r="12" spans="1:7" x14ac:dyDescent="0.25">
      <c r="A12" s="159" t="s">
        <v>119</v>
      </c>
      <c r="B12" s="160">
        <v>12119805.913000001</v>
      </c>
      <c r="C12" s="160">
        <v>17857948.890999999</v>
      </c>
      <c r="D12" s="160">
        <v>16127519.602</v>
      </c>
      <c r="E12" s="160">
        <v>20237665.541999999</v>
      </c>
      <c r="F12" s="160">
        <v>23066261.831</v>
      </c>
      <c r="G12" s="165">
        <f t="shared" si="0"/>
        <v>1.9031873939712651</v>
      </c>
    </row>
    <row r="13" spans="1:7" x14ac:dyDescent="0.25">
      <c r="A13" s="159" t="s">
        <v>11</v>
      </c>
      <c r="B13" s="160">
        <v>20917699.761999998</v>
      </c>
      <c r="C13" s="160">
        <v>24176071.956</v>
      </c>
      <c r="D13" s="160">
        <v>25142237.035</v>
      </c>
      <c r="E13" s="160">
        <v>28753411.671999998</v>
      </c>
      <c r="F13" s="160">
        <v>30825178.864999998</v>
      </c>
      <c r="G13" s="165">
        <f t="shared" si="0"/>
        <v>1.4736409459800335</v>
      </c>
    </row>
    <row r="14" spans="1:7" x14ac:dyDescent="0.25">
      <c r="A14" s="159" t="s">
        <v>12</v>
      </c>
      <c r="B14" s="160">
        <v>8797893.8489999995</v>
      </c>
      <c r="C14" s="160">
        <v>6318123.0640000002</v>
      </c>
      <c r="D14" s="160">
        <v>9014717.4330000002</v>
      </c>
      <c r="E14" s="160">
        <v>8515746.1300000008</v>
      </c>
      <c r="F14" s="160">
        <v>7758917.034</v>
      </c>
      <c r="G14" s="165">
        <f t="shared" si="0"/>
        <v>0.8819061888183507</v>
      </c>
    </row>
    <row r="15" spans="1:7" x14ac:dyDescent="0.25">
      <c r="A15" s="159" t="s">
        <v>120</v>
      </c>
      <c r="B15" s="160">
        <v>2879198.844</v>
      </c>
      <c r="C15" s="160">
        <v>4137494.551</v>
      </c>
      <c r="D15" s="160">
        <v>3646778.835</v>
      </c>
      <c r="E15" s="160">
        <v>4306557.42</v>
      </c>
      <c r="F15" s="160">
        <v>4556489.38</v>
      </c>
      <c r="G15" s="165">
        <f t="shared" si="0"/>
        <v>1.582554601775882</v>
      </c>
    </row>
    <row r="16" spans="1:7" x14ac:dyDescent="0.25">
      <c r="A16" s="159" t="s">
        <v>14</v>
      </c>
      <c r="B16" s="160">
        <v>17673112.530999999</v>
      </c>
      <c r="C16" s="160">
        <v>20072162.837000001</v>
      </c>
      <c r="D16" s="160">
        <v>21409563.386999998</v>
      </c>
      <c r="E16" s="160">
        <v>24495057.785999998</v>
      </c>
      <c r="F16" s="160">
        <v>26253919.956</v>
      </c>
      <c r="G16" s="165">
        <f>F16/B16</f>
        <v>1.4855289304557193</v>
      </c>
    </row>
    <row r="17" spans="1:8" x14ac:dyDescent="0.25">
      <c r="A17" s="159" t="s">
        <v>15</v>
      </c>
      <c r="B17" s="160">
        <v>8432505.4619999994</v>
      </c>
      <c r="C17" s="160">
        <v>6351708.4960000003</v>
      </c>
      <c r="D17" s="160">
        <v>8928822.6199999992</v>
      </c>
      <c r="E17" s="160">
        <v>8563949.6640000008</v>
      </c>
      <c r="F17" s="160">
        <v>7744147.5039999997</v>
      </c>
      <c r="G17" s="165">
        <f>F17/B17</f>
        <v>0.91836851323702118</v>
      </c>
    </row>
    <row r="18" spans="1:8" x14ac:dyDescent="0.25">
      <c r="A18" s="162" t="s">
        <v>121</v>
      </c>
      <c r="B18" s="163">
        <v>9240607.0690000001</v>
      </c>
      <c r="C18" s="163">
        <v>13720454.341</v>
      </c>
      <c r="D18" s="163">
        <v>12480740.767000001</v>
      </c>
      <c r="E18" s="163">
        <v>15931108.120999999</v>
      </c>
      <c r="F18" s="163">
        <v>18509772.451000001</v>
      </c>
      <c r="G18" s="170">
        <f t="shared" si="0"/>
        <v>2.0030905234674252</v>
      </c>
    </row>
    <row r="19" spans="1:8" x14ac:dyDescent="0.25">
      <c r="A19" s="159" t="s">
        <v>87</v>
      </c>
      <c r="B19" s="160">
        <v>5631</v>
      </c>
      <c r="C19" s="160">
        <v>5807</v>
      </c>
      <c r="D19" s="160">
        <v>6643</v>
      </c>
      <c r="E19" s="160">
        <v>7321</v>
      </c>
      <c r="F19" s="160">
        <v>7772</v>
      </c>
      <c r="G19" s="165">
        <f t="shared" si="0"/>
        <v>1.3802166577872492</v>
      </c>
    </row>
    <row r="20" spans="1:8" x14ac:dyDescent="0.25">
      <c r="A20" s="159" t="s">
        <v>86</v>
      </c>
      <c r="B20" s="160">
        <v>6638</v>
      </c>
      <c r="C20" s="160">
        <v>7449</v>
      </c>
      <c r="D20" s="160">
        <v>7976</v>
      </c>
      <c r="E20" s="160">
        <v>8392</v>
      </c>
      <c r="F20" s="160">
        <v>8705</v>
      </c>
      <c r="G20" s="165">
        <f t="shared" si="0"/>
        <v>1.3113889725821031</v>
      </c>
    </row>
    <row r="21" spans="1:8" x14ac:dyDescent="0.25">
      <c r="A21" s="159" t="s">
        <v>88</v>
      </c>
      <c r="B21" s="160">
        <v>-17405334.127</v>
      </c>
      <c r="C21" s="160">
        <v>-9877560.1879999992</v>
      </c>
      <c r="D21" s="160">
        <v>-12884909.27</v>
      </c>
      <c r="E21" s="160">
        <v>-22716129.028999999</v>
      </c>
      <c r="F21" s="160">
        <v>-23578030.552999999</v>
      </c>
      <c r="G21" s="165">
        <f t="shared" si="0"/>
        <v>1.3546439488584487</v>
      </c>
    </row>
    <row r="22" spans="1:8" x14ac:dyDescent="0.25">
      <c r="A22" s="159" t="s">
        <v>122</v>
      </c>
      <c r="B22" s="164">
        <v>9736.4791299999997</v>
      </c>
      <c r="C22" s="164">
        <v>9933.9070300000003</v>
      </c>
      <c r="D22" s="164">
        <v>10110.499659999999</v>
      </c>
      <c r="E22" s="164">
        <v>10357.883949999999</v>
      </c>
      <c r="F22" s="164">
        <v>10704.405049999999</v>
      </c>
      <c r="G22" s="165">
        <f t="shared" si="0"/>
        <v>1.0994123139459757</v>
      </c>
    </row>
    <row r="23" spans="1:8" x14ac:dyDescent="0.25">
      <c r="A23" s="159" t="s">
        <v>123</v>
      </c>
      <c r="B23" s="164">
        <v>5862.7878199999996</v>
      </c>
      <c r="C23" s="164">
        <v>5999.7504600000002</v>
      </c>
      <c r="D23" s="164">
        <v>6230.6281900000004</v>
      </c>
      <c r="E23" s="164">
        <v>6401.3579799999998</v>
      </c>
      <c r="F23" s="164">
        <v>6660.9586600000002</v>
      </c>
      <c r="G23" s="165">
        <f t="shared" si="0"/>
        <v>1.1361418602387696</v>
      </c>
    </row>
    <row r="25" spans="1:8" x14ac:dyDescent="0.25">
      <c r="A25" s="171" t="s">
        <v>128</v>
      </c>
      <c r="B25" s="171"/>
      <c r="C25" s="171"/>
      <c r="D25" s="171"/>
      <c r="E25" s="171"/>
      <c r="F25" s="171"/>
      <c r="G25" s="171"/>
    </row>
    <row r="26" spans="1:8" ht="11.25" customHeight="1" x14ac:dyDescent="0.25">
      <c r="A26" s="83" t="s">
        <v>24</v>
      </c>
      <c r="B26" s="84"/>
      <c r="C26" s="84"/>
      <c r="D26" s="84"/>
      <c r="E26" s="84"/>
      <c r="F26" s="84"/>
      <c r="G26" s="65"/>
      <c r="H26" s="65"/>
    </row>
    <row r="27" spans="1:8" x14ac:dyDescent="0.25">
      <c r="A27" s="172"/>
      <c r="B27" s="173"/>
      <c r="C27" s="173"/>
      <c r="D27" s="173"/>
      <c r="E27" s="173"/>
      <c r="F27" s="173"/>
    </row>
    <row r="44" spans="1:6" x14ac:dyDescent="0.25">
      <c r="A44" s="153" t="s">
        <v>0</v>
      </c>
      <c r="B44" s="153" t="s">
        <v>125</v>
      </c>
      <c r="C44" s="153" t="s">
        <v>126</v>
      </c>
      <c r="D44" s="153" t="s">
        <v>127</v>
      </c>
      <c r="E44" s="153" t="s">
        <v>1</v>
      </c>
      <c r="F44" s="153" t="s">
        <v>54</v>
      </c>
    </row>
    <row r="45" spans="1:6" x14ac:dyDescent="0.25">
      <c r="A45" s="159" t="s">
        <v>14</v>
      </c>
      <c r="B45" s="160">
        <v>17673112.530999999</v>
      </c>
      <c r="C45" s="160">
        <v>20072162.837000001</v>
      </c>
      <c r="D45" s="160">
        <v>21409563.386999998</v>
      </c>
      <c r="E45" s="160">
        <v>24495057.785999998</v>
      </c>
      <c r="F45" s="160">
        <v>26253919.956</v>
      </c>
    </row>
    <row r="46" spans="1:6" x14ac:dyDescent="0.25">
      <c r="A46" s="159" t="s">
        <v>15</v>
      </c>
      <c r="B46" s="160">
        <v>8432505.4619999994</v>
      </c>
      <c r="C46" s="160">
        <v>6351708.4960000003</v>
      </c>
      <c r="D46" s="160">
        <v>8928822.6199999992</v>
      </c>
      <c r="E46" s="160">
        <v>8563949.6640000008</v>
      </c>
      <c r="F46" s="160">
        <v>7744147.5039999997</v>
      </c>
    </row>
    <row r="47" spans="1:6" x14ac:dyDescent="0.25">
      <c r="A47" s="162" t="s">
        <v>121</v>
      </c>
      <c r="B47" s="163">
        <v>9240607.0690000001</v>
      </c>
      <c r="C47" s="163">
        <v>13720454.341</v>
      </c>
      <c r="D47" s="163">
        <v>12480740.767000001</v>
      </c>
      <c r="E47" s="163">
        <v>15931108.120999999</v>
      </c>
      <c r="F47" s="163">
        <v>18509772.451000001</v>
      </c>
    </row>
  </sheetData>
  <mergeCells count="4">
    <mergeCell ref="A3:F3"/>
    <mergeCell ref="A4:F4"/>
    <mergeCell ref="A25:G25"/>
    <mergeCell ref="A26:H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Tablica 1</vt:lpstr>
      <vt:lpstr>Tablica 1a</vt:lpstr>
      <vt:lpstr>Tablica 2 i 3</vt:lpstr>
      <vt:lpstr>Grafikon 1 </vt:lpstr>
      <vt:lpstr>Tablica 4 i Grafikon 2</vt:lpstr>
      <vt:lpstr>'Tablica 1a'!_ftnref1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Vesna Kavur</cp:lastModifiedBy>
  <dcterms:created xsi:type="dcterms:W3CDTF">2019-10-01T07:11:44Z</dcterms:created>
  <dcterms:modified xsi:type="dcterms:W3CDTF">2020-07-28T15:00:37Z</dcterms:modified>
</cp:coreProperties>
</file>