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5" yWindow="-90" windowWidth="11340" windowHeight="7065"/>
  </bookViews>
  <sheets>
    <sheet name="Tablica 1" sheetId="14" r:id="rId1"/>
    <sheet name="Tablica 2 i 3" sheetId="3" r:id="rId2"/>
    <sheet name="Grafikon 1" sheetId="13" r:id="rId3"/>
    <sheet name="Grafikon 2" sheetId="6" r:id="rId4"/>
  </sheets>
  <definedNames>
    <definedName name="_ftn1" localSheetId="1">'Tablica 2 i 3'!#REF!</definedName>
  </definedNames>
  <calcPr calcId="145621"/>
</workbook>
</file>

<file path=xl/calcChain.xml><?xml version="1.0" encoding="utf-8"?>
<calcChain xmlns="http://schemas.openxmlformats.org/spreadsheetml/2006/main">
  <c r="F34" i="3" l="1"/>
  <c r="D34" i="3"/>
  <c r="D36" i="3" s="1"/>
  <c r="E34" i="3"/>
  <c r="E36" i="3" s="1"/>
  <c r="F16" i="3" l="1"/>
  <c r="D13" i="6" l="1"/>
  <c r="E16" i="3" l="1"/>
  <c r="E18" i="3" s="1"/>
  <c r="D16" i="3"/>
  <c r="D18" i="3" s="1"/>
</calcChain>
</file>

<file path=xl/sharedStrings.xml><?xml version="1.0" encoding="utf-8"?>
<sst xmlns="http://schemas.openxmlformats.org/spreadsheetml/2006/main" count="151" uniqueCount="112">
  <si>
    <t>Opis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</si>
  <si>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</si>
  <si>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</si>
  <si>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</si>
  <si>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</si>
  <si>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</si>
  <si>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</si>
  <si>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</si>
  <si>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</si>
  <si>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</si>
  <si>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</si>
  <si>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</si>
  <si>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</si>
  <si>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</si>
  <si>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</si>
  <si>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Investicije u novu dugotrajnu imovinu</t>
  </si>
  <si>
    <t>-</t>
  </si>
  <si>
    <t>OIB</t>
  </si>
  <si>
    <t>Naziv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</si>
  <si>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</si>
  <si>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</si>
  <si>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</si>
  <si>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</si>
  <si>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</si>
  <si>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</si>
  <si>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</si>
  <si>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</si>
  <si>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</si>
  <si>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</si>
  <si>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Ukupan prihod</t>
  </si>
  <si>
    <t>Dobit ili gubitak razdoblja</t>
  </si>
  <si>
    <t>Trgovinski saldo</t>
  </si>
  <si>
    <t>MARCONATO d.o.o.</t>
  </si>
  <si>
    <t>LED d.o.o.</t>
  </si>
  <si>
    <t>FRASSON d.o.o.</t>
  </si>
  <si>
    <t>Rbr.</t>
  </si>
  <si>
    <t>01663410483</t>
  </si>
  <si>
    <t>04612730856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</si>
  <si>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</si>
  <si>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</si>
  <si>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</si>
  <si>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</si>
  <si>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</si>
  <si>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</si>
  <si>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</si>
  <si>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</si>
  <si>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</si>
  <si>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Dobit razdoblja (+) ili gubitak razdoblja (-)</t>
  </si>
  <si>
    <t>11655376650</t>
  </si>
  <si>
    <t xml:space="preserve">74270725400 </t>
  </si>
  <si>
    <t>11711059133</t>
  </si>
  <si>
    <t>96183934898</t>
  </si>
  <si>
    <t>42198758977</t>
  </si>
  <si>
    <t xml:space="preserve">54798564578 </t>
  </si>
  <si>
    <t xml:space="preserve">31618719581 </t>
  </si>
  <si>
    <t>Izvor: Fina, Registar godišnjih financijskih izvještaja, obrada GFI-a za 2008. godinu</t>
  </si>
  <si>
    <t xml:space="preserve">2008. </t>
  </si>
  <si>
    <t>2018.</t>
  </si>
  <si>
    <t>Izvor: Fina, Registar godišnjih financijskih izvještaja, obrada GFI-a za 2018. godinu</t>
  </si>
  <si>
    <t xml:space="preserve">2017. </t>
  </si>
  <si>
    <t xml:space="preserve">2018. </t>
  </si>
  <si>
    <t>Neto plaće i nadnice</t>
  </si>
  <si>
    <t>(iznosi u tisućama kuna)</t>
  </si>
  <si>
    <t>2008.</t>
  </si>
  <si>
    <t xml:space="preserve">Grafikon 1. Konsol. financijski rezultat - dobit/gubitak razdoblja poduzetnika u proizvodnji obuće, 2008.-2018. g. </t>
  </si>
  <si>
    <t xml:space="preserve">Tablica 3. TOP 10 poduzetnika u djelatnosti 15.2 – Proizvodnja obuće rangirani prema ukupnom prihodu u 2008. godini </t>
  </si>
  <si>
    <t>Izvor: Fina, Registar godišnjih financijskih izvještaja</t>
  </si>
  <si>
    <t>BOROVO d.d.</t>
  </si>
  <si>
    <t xml:space="preserve">Grafikon 2. TOP 5 poduzetnika u djelatnosti 15.2 – Proizvodnja obuće rangirani prema ostvarenoj DOBITI RAZDOBLJA u 2018. godini </t>
  </si>
  <si>
    <t>53925646045</t>
  </si>
  <si>
    <t xml:space="preserve">2009. </t>
  </si>
  <si>
    <t xml:space="preserve">2010. </t>
  </si>
  <si>
    <t xml:space="preserve">2011. </t>
  </si>
  <si>
    <t xml:space="preserve">2012. </t>
  </si>
  <si>
    <t xml:space="preserve">2013. </t>
  </si>
  <si>
    <t xml:space="preserve">2014. </t>
  </si>
  <si>
    <t xml:space="preserve">2015. </t>
  </si>
  <si>
    <t xml:space="preserve">2016. </t>
  </si>
  <si>
    <t>Izvor: Fina, Registar godišnjih financijskih izvještaja, obrada GFI-a za 2008.- 2018. godina</t>
  </si>
  <si>
    <t>HAIX Obuća d.o.o.</t>
  </si>
  <si>
    <t>Fine'sa consors d.o.o.</t>
  </si>
  <si>
    <r>
      <rPr>
        <i/>
        <vertAlign val="superscript"/>
        <sz val="8"/>
        <color indexed="56"/>
        <rFont val="Arial"/>
        <family val="2"/>
        <charset val="238"/>
      </rPr>
      <t xml:space="preserve">1 </t>
    </r>
    <r>
      <rPr>
        <i/>
        <sz val="8"/>
        <color indexed="56"/>
        <rFont val="Arial"/>
        <family val="2"/>
        <charset val="238"/>
      </rPr>
      <t>Društvo je u stečaju od 14.12.2016.</t>
    </r>
  </si>
  <si>
    <r>
      <rPr>
        <i/>
        <vertAlign val="superscript"/>
        <sz val="8.5"/>
        <color theme="4" tint="-0.499984740745262"/>
        <rFont val="Arial"/>
        <family val="2"/>
        <charset val="238"/>
      </rPr>
      <t>2</t>
    </r>
    <r>
      <rPr>
        <i/>
        <sz val="8.5"/>
        <color theme="4" tint="-0.499984740745262"/>
        <rFont val="Arial"/>
        <family val="2"/>
        <charset val="238"/>
      </rPr>
      <t xml:space="preserve"> Društvo je brisaano 2011. godine nakon što je nad njim 2010. bio proveden stečaj.</t>
    </r>
  </si>
  <si>
    <r>
      <rPr>
        <i/>
        <vertAlign val="superscript"/>
        <sz val="8.5"/>
        <color theme="4" tint="-0.499984740745262"/>
        <rFont val="Arial"/>
        <family val="2"/>
        <charset val="238"/>
      </rPr>
      <t>3</t>
    </r>
    <r>
      <rPr>
        <i/>
        <sz val="8.5"/>
        <color theme="4" tint="-0.499984740745262"/>
        <rFont val="Arial"/>
        <family val="2"/>
        <charset val="238"/>
      </rPr>
      <t xml:space="preserve">Društvo je bisano 10.10.2013. godine. </t>
    </r>
  </si>
  <si>
    <r>
      <rPr>
        <i/>
        <vertAlign val="superscript"/>
        <sz val="8.5"/>
        <color theme="4" tint="-0.499984740745262"/>
        <rFont val="Arial"/>
        <family val="2"/>
        <charset val="238"/>
      </rPr>
      <t>4</t>
    </r>
    <r>
      <rPr>
        <i/>
        <sz val="8.5"/>
        <color theme="4" tint="-0.499984740745262"/>
        <rFont val="Arial"/>
        <family val="2"/>
        <charset val="238"/>
      </rPr>
      <t>Nad društvom je 11.2.2013. otvoren stečajni postupak.</t>
    </r>
  </si>
  <si>
    <r>
      <rPr>
        <i/>
        <vertAlign val="superscript"/>
        <sz val="8.5"/>
        <color theme="4" tint="-0.499984740745262"/>
        <rFont val="Arial"/>
        <family val="2"/>
        <charset val="238"/>
      </rPr>
      <t>5</t>
    </r>
    <r>
      <rPr>
        <i/>
        <sz val="8.5"/>
        <color theme="4" tint="-0.499984740745262"/>
        <rFont val="Arial"/>
        <family val="2"/>
        <charset val="238"/>
      </rPr>
      <t>Društvo je bisano 4.4.2017. godine.</t>
    </r>
  </si>
  <si>
    <r>
      <rPr>
        <i/>
        <vertAlign val="superscript"/>
        <sz val="8.5"/>
        <color theme="4" tint="-0.499984740745262"/>
        <rFont val="Arial"/>
        <family val="2"/>
        <charset val="238"/>
      </rPr>
      <t>6</t>
    </r>
    <r>
      <rPr>
        <i/>
        <sz val="8.5"/>
        <color theme="4" tint="-0.499984740745262"/>
        <rFont val="Arial"/>
        <family val="2"/>
        <charset val="238"/>
      </rPr>
      <t xml:space="preserve">Društvo je bisano 10.10.2013. godine. </t>
    </r>
  </si>
  <si>
    <r>
      <rPr>
        <i/>
        <vertAlign val="superscript"/>
        <sz val="8.5"/>
        <color theme="4" tint="-0.499984740745262"/>
        <rFont val="Arial"/>
        <family val="2"/>
        <charset val="238"/>
      </rPr>
      <t>7</t>
    </r>
    <r>
      <rPr>
        <i/>
        <sz val="8.5"/>
        <color theme="4" tint="-0.499984740745262"/>
        <rFont val="Arial"/>
        <family val="2"/>
        <charset val="238"/>
      </rPr>
      <t>Društvo je bisano 13.8.2015. godine.</t>
    </r>
  </si>
  <si>
    <t xml:space="preserve">Tablica 2. TOP 10 poduzetnika u djelatnosti 15.2 – Proizvodnja obuće rangirani prema ukupnom prihodu u 2018. godini </t>
  </si>
  <si>
    <t>Ukupno TOP 10 poduzetnika u proizvodnji obuće prema ukupnom prihodu</t>
  </si>
  <si>
    <t xml:space="preserve">Ukupno SVI poduzetnici u proizvodnji obuće </t>
  </si>
  <si>
    <t>Udio TOP 10 poduzetnika u proizvodnji obuće prema ukupnom prihodu</t>
  </si>
  <si>
    <t>Ukupno svi poduzetnici u proizvodnji obućom (C 15.2)</t>
  </si>
  <si>
    <r>
      <rPr>
        <b/>
        <sz val="9"/>
        <color theme="3" tint="-0.249977111117893"/>
        <rFont val="Arial"/>
        <family val="2"/>
        <charset val="238"/>
      </rPr>
      <t>Tablica 1.</t>
    </r>
    <r>
      <rPr>
        <sz val="9"/>
        <color theme="3" tint="-0.249977111117893"/>
        <rFont val="Arial"/>
        <family val="2"/>
        <charset val="238"/>
      </rPr>
      <t xml:space="preserve"> </t>
    </r>
    <r>
      <rPr>
        <b/>
        <sz val="9"/>
        <color theme="3" tint="-0.249977111117893"/>
        <rFont val="Arial"/>
        <family val="2"/>
        <charset val="238"/>
      </rPr>
      <t xml:space="preserve">Osnovni financijski rezultati poslovanja poduzetnika u djelatnosti 15.2 – Proizvodnja obuće, 2008. - 2018. godini </t>
    </r>
  </si>
  <si>
    <t>PROIZVODNJA PG d.o.o.</t>
  </si>
  <si>
    <t>JELEN PROFESSIONAL d.o.o.</t>
  </si>
  <si>
    <t>MIDAL d.o.o.</t>
  </si>
  <si>
    <t>DR LUIGI d.o.o.</t>
  </si>
  <si>
    <r>
      <t>INKOP OBUĆA d.o.o.</t>
    </r>
    <r>
      <rPr>
        <vertAlign val="superscript"/>
        <sz val="9"/>
        <color indexed="56"/>
        <rFont val="Arial"/>
        <family val="2"/>
        <charset val="238"/>
      </rPr>
      <t>1</t>
    </r>
  </si>
  <si>
    <t>SIGA d.o.o.</t>
  </si>
  <si>
    <r>
      <t>BOROVO-KOŽNA OBUĆA d.o.o.</t>
    </r>
    <r>
      <rPr>
        <vertAlign val="superscript"/>
        <sz val="9"/>
        <color indexed="56"/>
        <rFont val="Arial"/>
        <family val="2"/>
        <charset val="238"/>
      </rPr>
      <t>3</t>
    </r>
  </si>
  <si>
    <r>
      <t>VIKO d.o.o.</t>
    </r>
    <r>
      <rPr>
        <vertAlign val="superscript"/>
        <sz val="9"/>
        <color indexed="56"/>
        <rFont val="Arial"/>
        <family val="2"/>
        <charset val="238"/>
      </rPr>
      <t>4</t>
    </r>
  </si>
  <si>
    <r>
      <t>BOROVO-GUMITRADE d.o.o.</t>
    </r>
    <r>
      <rPr>
        <vertAlign val="superscript"/>
        <sz val="9"/>
        <color indexed="56"/>
        <rFont val="Arial"/>
        <family val="2"/>
        <charset val="238"/>
      </rPr>
      <t>6</t>
    </r>
  </si>
  <si>
    <r>
      <t>BAMBI d.o.o.</t>
    </r>
    <r>
      <rPr>
        <vertAlign val="superscript"/>
        <sz val="9"/>
        <color indexed="56"/>
        <rFont val="Arial"/>
        <family val="2"/>
        <charset val="238"/>
      </rPr>
      <t>7</t>
    </r>
  </si>
  <si>
    <t xml:space="preserve">IVANČICA d.d. </t>
  </si>
  <si>
    <r>
      <t>SLOGA d.d.</t>
    </r>
    <r>
      <rPr>
        <vertAlign val="superscript"/>
        <sz val="9"/>
        <color indexed="56"/>
        <rFont val="Arial"/>
        <family val="2"/>
        <charset val="238"/>
      </rPr>
      <t>2</t>
    </r>
  </si>
  <si>
    <r>
      <t>JELEN d.d.</t>
    </r>
    <r>
      <rPr>
        <vertAlign val="superscript"/>
        <sz val="9"/>
        <color indexed="56"/>
        <rFont val="Arial"/>
        <family val="2"/>
        <charset val="238"/>
      </rPr>
      <t>5</t>
    </r>
  </si>
  <si>
    <t>IVANČICA d.d.</t>
  </si>
  <si>
    <t xml:space="preserve">MEISO d.d. </t>
  </si>
  <si>
    <t>TOP 5 poduzetnika u djelatnosti 15.2 – Proizvodnja obuće</t>
  </si>
  <si>
    <t>Ukupno SVI poduzetnici u djelatnosti 15.2 – Proizvodnja obuće</t>
  </si>
  <si>
    <t>Udio TOP 5 poduzetnika u djelatnosti 15.2 – Proizvodnja obuće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</si>
</sst>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_ ;\-#,##0\ "/>
  </numFmts>
  <fonts count="35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i/>
      <sz val="8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indexed="56"/>
      <name val="Arial"/>
      <family val="2"/>
      <charset val="238"/>
    </font>
    <font>
      <i/>
      <sz val="8.5"/>
      <color theme="4" tint="-0.499984740745262"/>
      <name val="Arial"/>
      <family val="2"/>
      <charset val="238"/>
    </font>
    <font>
      <i/>
      <vertAlign val="superscript"/>
      <sz val="8.5"/>
      <color theme="4" tint="-0.499984740745262"/>
      <name val="Arial"/>
      <family val="2"/>
      <charset val="238"/>
    </font>
    <font>
      <i/>
      <sz val="8.5"/>
      <color theme="4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i/>
      <sz val="8"/>
      <color theme="3" tint="-0.499984740745262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3" tint="-0.499984740745262"/>
      <name val="Arial"/>
      <family val="2"/>
      <charset val="238"/>
    </font>
    <font>
      <sz val="11"/>
      <color theme="3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vertAlign val="superscript"/>
      <sz val="8"/>
      <color indexed="56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10" fillId="0" borderId="0"/>
    <xf numFmtId="0" fontId="33" fillId="0" borderId="0" applyNumberFormat="0" applyFill="0" applyBorder="0" applyAlignment="0" applyProtection="0"/>
  </cellStyleXfs>
  <cellXfs count="124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/>
    <xf numFmtId="3" fontId="6" fillId="0" borderId="0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quotePrefix="1" applyNumberFormat="1"/>
    <xf numFmtId="0" fontId="0" fillId="0" borderId="0" xfId="0"/>
    <xf numFmtId="165" fontId="0" fillId="0" borderId="0" xfId="0" applyNumberFormat="1"/>
    <xf numFmtId="3" fontId="0" fillId="0" borderId="0" xfId="0" applyNumberFormat="1"/>
    <xf numFmtId="49" fontId="2" fillId="0" borderId="2" xfId="0" applyNumberFormat="1" applyFont="1" applyBorder="1" applyAlignment="1">
      <alignment horizontal="center" vertical="center"/>
    </xf>
    <xf numFmtId="0" fontId="12" fillId="0" borderId="0" xfId="0" applyFont="1"/>
    <xf numFmtId="49" fontId="2" fillId="0" borderId="4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3" fontId="14" fillId="4" borderId="10" xfId="0" applyNumberFormat="1" applyFont="1" applyFill="1" applyBorder="1" applyAlignment="1">
      <alignment horizontal="right" vertical="center"/>
    </xf>
    <xf numFmtId="3" fontId="13" fillId="4" borderId="10" xfId="0" applyNumberFormat="1" applyFont="1" applyFill="1" applyBorder="1" applyAlignment="1">
      <alignment horizontal="right" vertical="center"/>
    </xf>
    <xf numFmtId="3" fontId="13" fillId="3" borderId="6" xfId="0" applyNumberFormat="1" applyFont="1" applyFill="1" applyBorder="1" applyAlignment="1">
      <alignment horizontal="right" vertical="center"/>
    </xf>
    <xf numFmtId="3" fontId="14" fillId="3" borderId="6" xfId="0" applyNumberFormat="1" applyFont="1" applyFill="1" applyBorder="1" applyAlignment="1">
      <alignment horizontal="right" vertical="center"/>
    </xf>
    <xf numFmtId="164" fontId="13" fillId="3" borderId="6" xfId="1" applyNumberFormat="1" applyFont="1" applyFill="1" applyBorder="1" applyAlignment="1">
      <alignment horizontal="right" vertical="center"/>
    </xf>
    <xf numFmtId="49" fontId="16" fillId="0" borderId="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16" fillId="0" borderId="13" xfId="0" quotePrefix="1" applyNumberFormat="1" applyFont="1" applyBorder="1" applyAlignment="1">
      <alignment vertical="center"/>
    </xf>
    <xf numFmtId="3" fontId="16" fillId="0" borderId="0" xfId="0" applyNumberFormat="1" applyFont="1"/>
    <xf numFmtId="0" fontId="16" fillId="0" borderId="14" xfId="0" quotePrefix="1" applyNumberFormat="1" applyFont="1" applyBorder="1" applyAlignment="1">
      <alignment vertical="center"/>
    </xf>
    <xf numFmtId="3" fontId="17" fillId="3" borderId="6" xfId="0" applyNumberFormat="1" applyFont="1" applyFill="1" applyBorder="1"/>
    <xf numFmtId="3" fontId="8" fillId="0" borderId="15" xfId="0" applyNumberFormat="1" applyFont="1" applyBorder="1" applyAlignment="1">
      <alignment horizontal="right" vertical="center"/>
    </xf>
    <xf numFmtId="3" fontId="16" fillId="0" borderId="15" xfId="0" applyNumberFormat="1" applyFont="1" applyBorder="1" applyAlignment="1">
      <alignment vertical="center"/>
    </xf>
    <xf numFmtId="49" fontId="2" fillId="6" borderId="15" xfId="0" applyNumberFormat="1" applyFont="1" applyFill="1" applyBorder="1" applyAlignment="1">
      <alignment vertical="center"/>
    </xf>
    <xf numFmtId="0" fontId="0" fillId="6" borderId="15" xfId="0" applyFill="1" applyBorder="1"/>
    <xf numFmtId="0" fontId="0" fillId="0" borderId="15" xfId="0" applyBorder="1"/>
    <xf numFmtId="49" fontId="2" fillId="6" borderId="17" xfId="0" applyNumberFormat="1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vertical="center"/>
    </xf>
    <xf numFmtId="49" fontId="2" fillId="4" borderId="6" xfId="0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6" fillId="0" borderId="19" xfId="0" quotePrefix="1" applyNumberFormat="1" applyFont="1" applyBorder="1" applyAlignment="1">
      <alignment vertical="center"/>
    </xf>
    <xf numFmtId="49" fontId="16" fillId="4" borderId="6" xfId="0" applyNumberFormat="1" applyFont="1" applyFill="1" applyBorder="1" applyAlignment="1">
      <alignment horizontal="center" vertical="center"/>
    </xf>
    <xf numFmtId="0" fontId="16" fillId="4" borderId="6" xfId="0" quotePrefix="1" applyNumberFormat="1" applyFont="1" applyFill="1" applyBorder="1" applyAlignment="1">
      <alignment vertical="center"/>
    </xf>
    <xf numFmtId="3" fontId="16" fillId="4" borderId="6" xfId="0" applyNumberFormat="1" applyFont="1" applyFill="1" applyBorder="1"/>
    <xf numFmtId="3" fontId="16" fillId="4" borderId="6" xfId="0" applyNumberFormat="1" applyFont="1" applyFill="1" applyBorder="1" applyAlignment="1">
      <alignment vertic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16" fillId="0" borderId="22" xfId="0" quotePrefix="1" applyNumberFormat="1" applyFont="1" applyBorder="1" applyAlignment="1">
      <alignment vertical="center"/>
    </xf>
    <xf numFmtId="3" fontId="16" fillId="0" borderId="23" xfId="0" applyNumberFormat="1" applyFont="1" applyBorder="1" applyAlignment="1">
      <alignment vertical="center"/>
    </xf>
    <xf numFmtId="3" fontId="8" fillId="0" borderId="20" xfId="0" applyNumberFormat="1" applyFont="1" applyBorder="1" applyAlignment="1">
      <alignment horizontal="right" vertical="center"/>
    </xf>
    <xf numFmtId="0" fontId="17" fillId="0" borderId="0" xfId="0" applyFont="1"/>
    <xf numFmtId="0" fontId="15" fillId="0" borderId="0" xfId="0" applyFont="1"/>
    <xf numFmtId="3" fontId="6" fillId="0" borderId="0" xfId="0" applyNumberFormat="1" applyFont="1" applyFill="1" applyBorder="1" applyAlignment="1">
      <alignment horizontal="left"/>
    </xf>
    <xf numFmtId="3" fontId="2" fillId="4" borderId="16" xfId="0" applyNumberFormat="1" applyFont="1" applyFill="1" applyBorder="1" applyAlignment="1">
      <alignment horizontal="right" vertical="center"/>
    </xf>
    <xf numFmtId="49" fontId="13" fillId="3" borderId="10" xfId="0" applyNumberFormat="1" applyFont="1" applyFill="1" applyBorder="1" applyAlignment="1">
      <alignment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3" fontId="2" fillId="0" borderId="15" xfId="0" applyNumberFormat="1" applyFont="1" applyBorder="1" applyAlignment="1">
      <alignment horizontal="right" vertical="center"/>
    </xf>
    <xf numFmtId="49" fontId="20" fillId="6" borderId="15" xfId="0" applyNumberFormat="1" applyFont="1" applyFill="1" applyBorder="1" applyAlignment="1">
      <alignment horizontal="left" vertical="center"/>
    </xf>
    <xf numFmtId="0" fontId="20" fillId="0" borderId="15" xfId="0" applyFont="1" applyBorder="1"/>
    <xf numFmtId="0" fontId="20" fillId="0" borderId="17" xfId="0" applyFont="1" applyBorder="1"/>
    <xf numFmtId="0" fontId="20" fillId="0" borderId="15" xfId="0" applyFont="1" applyBorder="1" applyAlignment="1">
      <alignment horizontal="left" vertical="center"/>
    </xf>
    <xf numFmtId="0" fontId="20" fillId="0" borderId="0" xfId="0" applyFont="1"/>
    <xf numFmtId="14" fontId="20" fillId="0" borderId="15" xfId="0" applyNumberFormat="1" applyFont="1" applyBorder="1" applyAlignment="1">
      <alignment horizontal="left" vertical="center"/>
    </xf>
    <xf numFmtId="0" fontId="22" fillId="0" borderId="15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14" fillId="0" borderId="0" xfId="0" applyFont="1"/>
    <xf numFmtId="0" fontId="23" fillId="0" borderId="0" xfId="0" applyFont="1"/>
    <xf numFmtId="0" fontId="26" fillId="5" borderId="6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2" fillId="0" borderId="2" xfId="0" applyFont="1" applyBorder="1" applyAlignment="1">
      <alignment horizontal="right" vertical="center"/>
    </xf>
    <xf numFmtId="0" fontId="2" fillId="4" borderId="6" xfId="0" applyFont="1" applyFill="1" applyBorder="1" applyAlignment="1">
      <alignment horizontal="left" vertical="center"/>
    </xf>
    <xf numFmtId="3" fontId="2" fillId="4" borderId="6" xfId="0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13" fillId="6" borderId="15" xfId="0" applyFont="1" applyFill="1" applyBorder="1" applyAlignment="1">
      <alignment horizontal="left" vertical="center"/>
    </xf>
    <xf numFmtId="3" fontId="14" fillId="6" borderId="15" xfId="0" applyNumberFormat="1" applyFont="1" applyFill="1" applyBorder="1" applyAlignment="1">
      <alignment horizontal="right" vertical="center"/>
    </xf>
    <xf numFmtId="3" fontId="13" fillId="6" borderId="15" xfId="0" applyNumberFormat="1" applyFont="1" applyFill="1" applyBorder="1" applyAlignment="1">
      <alignment horizontal="right" vertical="center"/>
    </xf>
    <xf numFmtId="0" fontId="2" fillId="4" borderId="16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3" fontId="2" fillId="6" borderId="15" xfId="0" applyNumberFormat="1" applyFont="1" applyFill="1" applyBorder="1" applyAlignment="1">
      <alignment horizontal="right" vertical="center"/>
    </xf>
    <xf numFmtId="0" fontId="2" fillId="4" borderId="10" xfId="0" applyFont="1" applyFill="1" applyBorder="1" applyAlignment="1">
      <alignment horizontal="left" vertical="center"/>
    </xf>
    <xf numFmtId="3" fontId="2" fillId="4" borderId="10" xfId="0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3" fontId="16" fillId="0" borderId="18" xfId="0" applyNumberFormat="1" applyFont="1" applyBorder="1" applyAlignment="1">
      <alignment vertical="center"/>
    </xf>
    <xf numFmtId="49" fontId="2" fillId="6" borderId="23" xfId="0" applyNumberFormat="1" applyFont="1" applyFill="1" applyBorder="1" applyAlignment="1">
      <alignment vertical="center"/>
    </xf>
    <xf numFmtId="49" fontId="2" fillId="6" borderId="20" xfId="0" applyNumberFormat="1" applyFont="1" applyFill="1" applyBorder="1" applyAlignment="1">
      <alignment vertical="center"/>
    </xf>
    <xf numFmtId="0" fontId="0" fillId="6" borderId="20" xfId="0" applyFill="1" applyBorder="1"/>
    <xf numFmtId="3" fontId="14" fillId="3" borderId="6" xfId="0" applyNumberFormat="1" applyFont="1" applyFill="1" applyBorder="1"/>
    <xf numFmtId="164" fontId="17" fillId="3" borderId="6" xfId="0" applyNumberFormat="1" applyFont="1" applyFill="1" applyBorder="1" applyAlignment="1">
      <alignment vertical="center"/>
    </xf>
    <xf numFmtId="0" fontId="18" fillId="3" borderId="6" xfId="0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3" fontId="2" fillId="6" borderId="26" xfId="0" applyNumberFormat="1" applyFont="1" applyFill="1" applyBorder="1" applyAlignment="1">
      <alignment horizontal="right" vertical="center"/>
    </xf>
    <xf numFmtId="3" fontId="14" fillId="6" borderId="26" xfId="0" applyNumberFormat="1" applyFont="1" applyFill="1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0" fontId="2" fillId="6" borderId="18" xfId="0" applyFont="1" applyFill="1" applyBorder="1" applyAlignment="1">
      <alignment horizontal="left" vertical="center"/>
    </xf>
    <xf numFmtId="3" fontId="2" fillId="6" borderId="18" xfId="0" applyNumberFormat="1" applyFont="1" applyFill="1" applyBorder="1" applyAlignment="1">
      <alignment horizontal="right" vertical="center"/>
    </xf>
    <xf numFmtId="0" fontId="2" fillId="6" borderId="20" xfId="0" applyFont="1" applyFill="1" applyBorder="1" applyAlignment="1">
      <alignment horizontal="left" vertical="center"/>
    </xf>
    <xf numFmtId="3" fontId="2" fillId="6" borderId="20" xfId="0" applyNumberFormat="1" applyFont="1" applyFill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49" fontId="2" fillId="0" borderId="20" xfId="0" applyNumberFormat="1" applyFont="1" applyBorder="1" applyAlignment="1">
      <alignment horizontal="center" vertical="center"/>
    </xf>
    <xf numFmtId="49" fontId="1" fillId="5" borderId="15" xfId="0" applyNumberFormat="1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29" fillId="5" borderId="15" xfId="0" applyFont="1" applyFill="1" applyBorder="1" applyAlignment="1">
      <alignment wrapText="1"/>
    </xf>
    <xf numFmtId="0" fontId="0" fillId="5" borderId="15" xfId="0" applyFill="1" applyBorder="1" applyAlignment="1">
      <alignment wrapText="1"/>
    </xf>
    <xf numFmtId="0" fontId="25" fillId="0" borderId="24" xfId="0" applyFont="1" applyBorder="1" applyAlignment="1">
      <alignment horizontal="right" vertical="center"/>
    </xf>
    <xf numFmtId="0" fontId="24" fillId="0" borderId="24" xfId="0" applyFont="1" applyBorder="1" applyAlignment="1">
      <alignment horizontal="right" vertical="center"/>
    </xf>
    <xf numFmtId="0" fontId="24" fillId="0" borderId="25" xfId="0" applyFon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49" fontId="13" fillId="3" borderId="6" xfId="0" applyNumberFormat="1" applyFont="1" applyFill="1" applyBorder="1" applyAlignment="1">
      <alignment horizontal="left" vertical="center"/>
    </xf>
    <xf numFmtId="0" fontId="33" fillId="0" borderId="0" xfId="3"/>
  </cellXfs>
  <cellStyles count="4">
    <cellStyle name="Hiperveza" xfId="3" builtinId="8"/>
    <cellStyle name="Normalno" xfId="0" builtinId="0"/>
    <cellStyle name="Normalno 2" xfId="2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035912504080965"/>
          <c:y val="0"/>
        </c:manualLayout>
      </c:layout>
      <c:overlay val="0"/>
      <c:txPr>
        <a:bodyPr/>
        <a:lstStyle/>
        <a:p>
          <a:pPr>
            <a:defRPr sz="9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5.744725611588627E-3"/>
          <c:y val="7.1423665735913688E-2"/>
          <c:w val="0.98606970407325034"/>
          <c:h val="0.859953321219463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Dobit razdoblja (+) ili gubitak razdoblja (-)</c:v>
                </c:pt>
              </c:strCache>
            </c:strRef>
          </c:tx>
          <c:marker>
            <c:spPr>
              <a:solidFill>
                <a:schemeClr val="tx2">
                  <a:lumMod val="75000"/>
                </a:schemeClr>
              </a:solidFill>
            </c:spPr>
          </c:marker>
          <c:dPt>
            <c:idx val="0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1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2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3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4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5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7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9"/>
            <c:marker>
              <c:spPr>
                <a:solidFill>
                  <a:srgbClr val="FF0000"/>
                </a:solidFill>
              </c:spPr>
            </c:marker>
            <c:bubble3D val="0"/>
          </c:dPt>
          <c:dLbls>
            <c:dLbl>
              <c:idx val="1"/>
              <c:layout>
                <c:manualLayout>
                  <c:x val="-3.5259549461312441E-2"/>
                  <c:y val="5.90573854640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6979398749180387E-17"/>
                  <c:y val="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8354554358472557E-3"/>
                  <c:y val="3.0501099789374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9177277179236044E-3"/>
                  <c:y val="5.4514151952399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8481880509304603E-2"/>
                  <c:y val="-6.9444831960097111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chemeClr val="accent1">
                            <a:lumMod val="5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17.290</a:t>
                    </a:r>
                    <a:endParaRPr lang="en-US">
                      <a:solidFill>
                        <a:schemeClr val="accent1">
                          <a:lumMod val="50000"/>
                        </a:schemeClr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87300032647731E-2"/>
                  <c:y val="8.052103336942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6614327469595193E-2"/>
                  <c:y val="-6.0826759686672859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chemeClr val="accent1">
                            <a:lumMod val="5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17.048</a:t>
                    </a:r>
                    <a:endParaRPr lang="en-US">
                      <a:solidFill>
                        <a:schemeClr val="accent1">
                          <a:lumMod val="50000"/>
                        </a:schemeClr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1.8171503219718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3613231552162846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chemeClr val="tx2">
                            <a:lumMod val="75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35.814</a:t>
                    </a:r>
                    <a:endParaRPr lang="en-US">
                      <a:solidFill>
                        <a:schemeClr val="tx2">
                          <a:lumMod val="75000"/>
                        </a:schemeClr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900">
                    <a:solidFill>
                      <a:srgbClr val="FF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1'!$B$5:$L$5</c:f>
              <c:strCache>
                <c:ptCount val="11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</c:v>
                </c:pt>
                <c:pt idx="7">
                  <c:v>2015.</c:v>
                </c:pt>
                <c:pt idx="8">
                  <c:v>2016.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'Grafikon 1'!$B$6:$L$6</c:f>
              <c:numCache>
                <c:formatCode>#,##0</c:formatCode>
                <c:ptCount val="11"/>
                <c:pt idx="0">
                  <c:v>-5590.3459999999995</c:v>
                </c:pt>
                <c:pt idx="1">
                  <c:v>-155526.66800000001</c:v>
                </c:pt>
                <c:pt idx="2">
                  <c:v>-22880.192999999999</c:v>
                </c:pt>
                <c:pt idx="3">
                  <c:v>-306.85199999999998</c:v>
                </c:pt>
                <c:pt idx="4">
                  <c:v>-186205.91399999999</c:v>
                </c:pt>
                <c:pt idx="5">
                  <c:v>-40791.428999999996</c:v>
                </c:pt>
                <c:pt idx="6">
                  <c:v>17289.681</c:v>
                </c:pt>
                <c:pt idx="7">
                  <c:v>-10563.571</c:v>
                </c:pt>
                <c:pt idx="8">
                  <c:v>17048.350999999999</c:v>
                </c:pt>
                <c:pt idx="9">
                  <c:v>-400.30900000000003</c:v>
                </c:pt>
                <c:pt idx="10">
                  <c:v>35814.464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1612160"/>
        <c:axId val="266398720"/>
      </c:lineChart>
      <c:catAx>
        <c:axId val="1616121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66398720"/>
        <c:crosses val="autoZero"/>
        <c:auto val="1"/>
        <c:lblAlgn val="ctr"/>
        <c:lblOffset val="100"/>
        <c:noMultiLvlLbl val="0"/>
      </c:catAx>
      <c:valAx>
        <c:axId val="26639872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61612160"/>
        <c:crosses val="autoZero"/>
        <c:crossBetween val="between"/>
      </c:valAx>
      <c:spPr>
        <a:ln>
          <a:solidFill>
            <a:schemeClr val="tx2">
              <a:lumMod val="75000"/>
            </a:schemeClr>
          </a:solidFill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10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0.10157063917075385"/>
          <c:y val="0.11063648293963255"/>
          <c:w val="0.86711623985883424"/>
          <c:h val="0.753915864683581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'Grafikon 2'!$D$5</c:f>
              <c:strCache>
                <c:ptCount val="1"/>
                <c:pt idx="0">
                  <c:v>Dobit razdoblja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Lbls>
            <c:dLbl>
              <c:idx val="0"/>
              <c:layout>
                <c:manualLayout>
                  <c:x val="5.2015604681404422E-3"/>
                  <c:y val="-0.358208955223880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4677069787602947E-3"/>
                  <c:y val="-0.333333333333333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0.30348258706467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677069787602947E-3"/>
                  <c:y val="-0.283582089552238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4677069787602947E-3"/>
                  <c:y val="-0.223880597014925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2'!$C$6:$C$10</c:f>
              <c:strCache>
                <c:ptCount val="5"/>
                <c:pt idx="0">
                  <c:v>HAIX Obuća d.o.o.</c:v>
                </c:pt>
                <c:pt idx="1">
                  <c:v>FRASSON d.o.o.</c:v>
                </c:pt>
                <c:pt idx="2">
                  <c:v>MARCONATO d.o.o.</c:v>
                </c:pt>
                <c:pt idx="3">
                  <c:v>BOROVO d.d.</c:v>
                </c:pt>
                <c:pt idx="4">
                  <c:v>LED d.o.o.</c:v>
                </c:pt>
              </c:strCache>
            </c:strRef>
          </c:cat>
          <c:val>
            <c:numRef>
              <c:f>'Grafikon 2'!$D$6:$D$10</c:f>
              <c:numCache>
                <c:formatCode>#,##0</c:formatCode>
                <c:ptCount val="5"/>
                <c:pt idx="0">
                  <c:v>6370.3639999999996</c:v>
                </c:pt>
                <c:pt idx="1">
                  <c:v>5505.46</c:v>
                </c:pt>
                <c:pt idx="2">
                  <c:v>5255.5069999999996</c:v>
                </c:pt>
                <c:pt idx="3">
                  <c:v>5064.4210000000003</c:v>
                </c:pt>
                <c:pt idx="4">
                  <c:v>3448.4279999999999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61669888"/>
        <c:axId val="161671424"/>
        <c:axId val="0"/>
      </c:bar3DChart>
      <c:catAx>
        <c:axId val="1616698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161671424"/>
        <c:crosses val="autoZero"/>
        <c:auto val="1"/>
        <c:lblAlgn val="ctr"/>
        <c:lblOffset val="100"/>
        <c:noMultiLvlLbl val="0"/>
      </c:catAx>
      <c:valAx>
        <c:axId val="1616714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161669888"/>
        <c:crosses val="autoZero"/>
        <c:crossBetween val="between"/>
      </c:valAx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39687</xdr:colOff>
      <xdr:row>0</xdr:row>
      <xdr:rowOff>47625</xdr:rowOff>
    </xdr:from>
    <xdr:to>
      <xdr:col>0</xdr:col>
      <xdr:colOff>1119687</xdr:colOff>
      <xdr:row>1</xdr:row>
      <xdr:rowOff>76200</xdr:rowOff>
    </xdr:to>
    <xdr:pic>
      <xdr:nvPicPr>
        <xdr:cNvPr id="5" name="Slika 1" descr="Opis: Fina - novi znak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" y="47625"/>
          <a:ext cx="10800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38966</xdr:colOff>
      <xdr:row>0</xdr:row>
      <xdr:rowOff>86591</xdr:rowOff>
    </xdr:from>
    <xdr:to>
      <xdr:col>1</xdr:col>
      <xdr:colOff>608080</xdr:colOff>
      <xdr:row>1</xdr:row>
      <xdr:rowOff>60136</xdr:rowOff>
    </xdr:to>
    <xdr:pic>
      <xdr:nvPicPr>
        <xdr:cNvPr id="3" name="Slika 1" descr="Opis: Fina - novi znak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66" y="86591"/>
          <a:ext cx="1080000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7</xdr:row>
      <xdr:rowOff>9525</xdr:rowOff>
    </xdr:from>
    <xdr:to>
      <xdr:col>13</xdr:col>
      <xdr:colOff>504825</xdr:colOff>
      <xdr:row>23</xdr:row>
      <xdr:rowOff>57150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0</xdr:row>
      <xdr:rowOff>38100</xdr:rowOff>
    </xdr:from>
    <xdr:to>
      <xdr:col>0</xdr:col>
      <xdr:colOff>1216575</xdr:colOff>
      <xdr:row>1</xdr:row>
      <xdr:rowOff>64457</xdr:rowOff>
    </xdr:to>
    <xdr:pic>
      <xdr:nvPicPr>
        <xdr:cNvPr id="5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1188000" cy="216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66675</xdr:rowOff>
    </xdr:from>
    <xdr:to>
      <xdr:col>1</xdr:col>
      <xdr:colOff>968925</xdr:colOff>
      <xdr:row>1</xdr:row>
      <xdr:rowOff>93032</xdr:rowOff>
    </xdr:to>
    <xdr:pic>
      <xdr:nvPicPr>
        <xdr:cNvPr id="7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6675"/>
          <a:ext cx="1188000" cy="216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57149</xdr:colOff>
      <xdr:row>14</xdr:row>
      <xdr:rowOff>71437</xdr:rowOff>
    </xdr:from>
    <xdr:to>
      <xdr:col>9</xdr:col>
      <xdr:colOff>581024</xdr:colOff>
      <xdr:row>27</xdr:row>
      <xdr:rowOff>147637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tno.hr/pregled/83892775740/3855c294dd69290eb2abe7a6a38c10ccd4e1fc128a5cbddb83118240bb0aed2f80f04f8898d0f9a819e74699a1d209de204eb72e19c77bfee2aa5e3ccfb2c2f0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www.transparentno.hr/pregled/85044764259/40de73235d976a8eb77f8b84dc79553fe5b52ceecb5d72b21fcac910b6808fc0f0c4cb46c15f8b586c3b40da02700e9c86c736f1cbd2093af9fe95ff6c5284ba" TargetMode="External"/><Relationship Id="rId1" Type="http://schemas.openxmlformats.org/officeDocument/2006/relationships/hyperlink" Target="https://www.transparentno.hr/pregled/73612039529/ec66d278466b4f98a9ae9e693b0a97f1a161a5d4578a9cad5c9e88b4ebb0f9c94eae61d0b9521c3c0b442387490972d23fd77f539e6ac8dbf25d20ff1c1450a5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ww.transparentno.hr/pregled/51199812446/bbee5f94902b734b81baf4b1709fd1f94480928d96201f4406be3c5d9d6f19fec2daf3ed40506a75a80fba29eb17dc94336823d8412b215d50c8833cefac990a" TargetMode="External"/><Relationship Id="rId4" Type="http://schemas.openxmlformats.org/officeDocument/2006/relationships/hyperlink" Target="https://www.transparentno.hr/pregled/73002202488/205c064f7c2bd350df566ec7e3f1be65fac73664490335292b8255d94812d41cade658d670e645f3f2a6a5f928e1a3d46a0047e2d1e6ac278eceddc6fe6f68f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5"/>
  <sheetViews>
    <sheetView tabSelected="1" zoomScale="120" zoomScaleNormal="120" workbookViewId="0">
      <selection activeCell="A4" sqref="A4"/>
    </sheetView>
  </sheetViews>
  <sheetFormatPr defaultRowHeight="15" x14ac:dyDescent="0.25"/>
  <cols>
    <col min="1" max="1" width="37" customWidth="1"/>
    <col min="2" max="2" width="8.7109375" customWidth="1"/>
    <col min="3" max="3" width="8.7109375" style="11" customWidth="1"/>
    <col min="4" max="12" width="8.7109375" customWidth="1"/>
  </cols>
  <sheetData>
    <row r="3" spans="1:12" s="75" customFormat="1" ht="12" x14ac:dyDescent="0.2">
      <c r="A3" s="55" t="s">
        <v>93</v>
      </c>
    </row>
    <row r="4" spans="1:12" ht="8.25" customHeight="1" x14ac:dyDescent="0.25"/>
    <row r="5" spans="1:12" x14ac:dyDescent="0.25">
      <c r="A5" s="115" t="s">
        <v>0</v>
      </c>
      <c r="B5" s="115" t="s">
        <v>92</v>
      </c>
      <c r="C5" s="116"/>
      <c r="D5" s="116"/>
      <c r="E5" s="116"/>
      <c r="F5" s="116"/>
      <c r="G5" s="116"/>
      <c r="H5" s="116"/>
      <c r="I5" s="116"/>
      <c r="J5" s="116"/>
      <c r="K5" s="116"/>
      <c r="L5" s="117"/>
    </row>
    <row r="6" spans="1:12" x14ac:dyDescent="0.25">
      <c r="A6" s="115"/>
      <c r="B6" s="114" t="s">
        <v>56</v>
      </c>
      <c r="C6" s="114" t="s">
        <v>70</v>
      </c>
      <c r="D6" s="114" t="s">
        <v>71</v>
      </c>
      <c r="E6" s="114" t="s">
        <v>72</v>
      </c>
      <c r="F6" s="114" t="s">
        <v>73</v>
      </c>
      <c r="G6" s="114" t="s">
        <v>74</v>
      </c>
      <c r="H6" s="114" t="s">
        <v>75</v>
      </c>
      <c r="I6" s="114" t="s">
        <v>76</v>
      </c>
      <c r="J6" s="114" t="s">
        <v>77</v>
      </c>
      <c r="K6" s="114" t="s">
        <v>59</v>
      </c>
      <c r="L6" s="114" t="s">
        <v>60</v>
      </c>
    </row>
    <row r="7" spans="1:12" x14ac:dyDescent="0.25">
      <c r="A7" s="89" t="s">
        <v>1</v>
      </c>
      <c r="B7" s="90">
        <v>71</v>
      </c>
      <c r="C7" s="90">
        <v>74</v>
      </c>
      <c r="D7" s="90">
        <v>69</v>
      </c>
      <c r="E7" s="90">
        <v>75</v>
      </c>
      <c r="F7" s="90">
        <v>80</v>
      </c>
      <c r="G7" s="90">
        <v>77</v>
      </c>
      <c r="H7" s="90">
        <v>77</v>
      </c>
      <c r="I7" s="90">
        <v>74</v>
      </c>
      <c r="J7" s="90">
        <v>73</v>
      </c>
      <c r="K7" s="90">
        <v>77</v>
      </c>
      <c r="L7" s="90">
        <v>80</v>
      </c>
    </row>
    <row r="8" spans="1:12" x14ac:dyDescent="0.25">
      <c r="A8" s="80" t="s">
        <v>2</v>
      </c>
      <c r="B8" s="81">
        <v>47</v>
      </c>
      <c r="C8" s="81">
        <v>45</v>
      </c>
      <c r="D8" s="81">
        <v>47</v>
      </c>
      <c r="E8" s="81">
        <v>50</v>
      </c>
      <c r="F8" s="81">
        <v>47</v>
      </c>
      <c r="G8" s="81">
        <v>52</v>
      </c>
      <c r="H8" s="81">
        <v>50</v>
      </c>
      <c r="I8" s="81">
        <v>47</v>
      </c>
      <c r="J8" s="81">
        <v>51</v>
      </c>
      <c r="K8" s="81">
        <v>55</v>
      </c>
      <c r="L8" s="81">
        <v>56</v>
      </c>
    </row>
    <row r="9" spans="1:12" x14ac:dyDescent="0.25">
      <c r="A9" s="80" t="s">
        <v>3</v>
      </c>
      <c r="B9" s="81">
        <v>24</v>
      </c>
      <c r="C9" s="81">
        <v>29</v>
      </c>
      <c r="D9" s="81">
        <v>22</v>
      </c>
      <c r="E9" s="81">
        <v>25</v>
      </c>
      <c r="F9" s="81">
        <v>33</v>
      </c>
      <c r="G9" s="81">
        <v>25</v>
      </c>
      <c r="H9" s="81">
        <v>27</v>
      </c>
      <c r="I9" s="81">
        <v>27</v>
      </c>
      <c r="J9" s="81">
        <v>22</v>
      </c>
      <c r="K9" s="81">
        <v>22</v>
      </c>
      <c r="L9" s="81">
        <v>24</v>
      </c>
    </row>
    <row r="10" spans="1:12" x14ac:dyDescent="0.25">
      <c r="A10" s="86" t="s">
        <v>4</v>
      </c>
      <c r="B10" s="57">
        <v>5551</v>
      </c>
      <c r="C10" s="57">
        <v>4935</v>
      </c>
      <c r="D10" s="57">
        <v>5094</v>
      </c>
      <c r="E10" s="57">
        <v>5170</v>
      </c>
      <c r="F10" s="57">
        <v>4975</v>
      </c>
      <c r="G10" s="57">
        <v>5423</v>
      </c>
      <c r="H10" s="57">
        <v>5772</v>
      </c>
      <c r="I10" s="57">
        <v>5273</v>
      </c>
      <c r="J10" s="57">
        <v>5580</v>
      </c>
      <c r="K10" s="57">
        <v>5679</v>
      </c>
      <c r="L10" s="57">
        <v>5810</v>
      </c>
    </row>
    <row r="11" spans="1:12" x14ac:dyDescent="0.25">
      <c r="A11" s="87" t="s">
        <v>5</v>
      </c>
      <c r="B11" s="88">
        <v>754414.17</v>
      </c>
      <c r="C11" s="88">
        <v>658592.99300000002</v>
      </c>
      <c r="D11" s="88">
        <v>718909.31499999994</v>
      </c>
      <c r="E11" s="88">
        <v>845239.07</v>
      </c>
      <c r="F11" s="88">
        <v>731586.09699999995</v>
      </c>
      <c r="G11" s="88">
        <v>813901.00399999996</v>
      </c>
      <c r="H11" s="88">
        <v>923374.87800000003</v>
      </c>
      <c r="I11" s="88">
        <v>826483.07799999998</v>
      </c>
      <c r="J11" s="88">
        <v>855524.61300000001</v>
      </c>
      <c r="K11" s="102">
        <v>896816.96799999999</v>
      </c>
      <c r="L11" s="61">
        <v>982069.07200000004</v>
      </c>
    </row>
    <row r="12" spans="1:12" x14ac:dyDescent="0.25">
      <c r="A12" s="87" t="s">
        <v>6</v>
      </c>
      <c r="B12" s="88">
        <v>755584.495</v>
      </c>
      <c r="C12" s="88">
        <v>810053.37399999995</v>
      </c>
      <c r="D12" s="88">
        <v>737477.98400000005</v>
      </c>
      <c r="E12" s="88">
        <v>839935.23800000001</v>
      </c>
      <c r="F12" s="88">
        <v>914215.2</v>
      </c>
      <c r="G12" s="88">
        <v>851232.00100000005</v>
      </c>
      <c r="H12" s="88">
        <v>902923.81299999997</v>
      </c>
      <c r="I12" s="88">
        <v>833681.14599999995</v>
      </c>
      <c r="J12" s="88">
        <v>834936.00899999996</v>
      </c>
      <c r="K12" s="102">
        <v>893016.62199999997</v>
      </c>
      <c r="L12" s="61">
        <v>940755.6</v>
      </c>
    </row>
    <row r="13" spans="1:12" x14ac:dyDescent="0.25">
      <c r="A13" s="87" t="s">
        <v>7</v>
      </c>
      <c r="B13" s="88">
        <v>28483.487000000001</v>
      </c>
      <c r="C13" s="88">
        <v>27737.644</v>
      </c>
      <c r="D13" s="88">
        <v>25213.286</v>
      </c>
      <c r="E13" s="88">
        <v>33097.427000000003</v>
      </c>
      <c r="F13" s="88">
        <v>34821.091999999997</v>
      </c>
      <c r="G13" s="88">
        <v>32039.451000000001</v>
      </c>
      <c r="H13" s="88">
        <v>43754.667000000001</v>
      </c>
      <c r="I13" s="88">
        <v>31246.298999999999</v>
      </c>
      <c r="J13" s="88">
        <v>43507.080999999998</v>
      </c>
      <c r="K13" s="102">
        <v>38427.826000000001</v>
      </c>
      <c r="L13" s="61">
        <v>48438.828000000001</v>
      </c>
    </row>
    <row r="14" spans="1:12" x14ac:dyDescent="0.25">
      <c r="A14" s="87" t="s">
        <v>8</v>
      </c>
      <c r="B14" s="88">
        <v>29653.812000000002</v>
      </c>
      <c r="C14" s="88">
        <v>179198.02499999999</v>
      </c>
      <c r="D14" s="88">
        <v>43781.955000000002</v>
      </c>
      <c r="E14" s="88">
        <v>27793.595000000001</v>
      </c>
      <c r="F14" s="88">
        <v>217450.19500000001</v>
      </c>
      <c r="G14" s="88">
        <v>69370.448000000004</v>
      </c>
      <c r="H14" s="88">
        <v>23303.601999999999</v>
      </c>
      <c r="I14" s="88">
        <v>38444.366999999998</v>
      </c>
      <c r="J14" s="88">
        <v>22918.476999999999</v>
      </c>
      <c r="K14" s="102">
        <v>34627.480000000003</v>
      </c>
      <c r="L14" s="61">
        <v>7125.3559999999998</v>
      </c>
    </row>
    <row r="15" spans="1:12" x14ac:dyDescent="0.25">
      <c r="A15" s="87" t="s">
        <v>9</v>
      </c>
      <c r="B15" s="88">
        <v>4420.0209999999997</v>
      </c>
      <c r="C15" s="88">
        <v>4066.2869999999998</v>
      </c>
      <c r="D15" s="88">
        <v>4311.5240000000003</v>
      </c>
      <c r="E15" s="88">
        <v>5610.6840000000002</v>
      </c>
      <c r="F15" s="88">
        <v>3576.8110000000001</v>
      </c>
      <c r="G15" s="88">
        <v>3460.4319999999998</v>
      </c>
      <c r="H15" s="88">
        <v>3161.384</v>
      </c>
      <c r="I15" s="88">
        <v>3365.5030000000002</v>
      </c>
      <c r="J15" s="88">
        <v>3540.2530000000002</v>
      </c>
      <c r="K15" s="102">
        <v>4200.6549999999997</v>
      </c>
      <c r="L15" s="61">
        <v>5499.0079999999998</v>
      </c>
    </row>
    <row r="16" spans="1:12" x14ac:dyDescent="0.25">
      <c r="A16" s="87" t="s">
        <v>10</v>
      </c>
      <c r="B16" s="88">
        <v>24063.466</v>
      </c>
      <c r="C16" s="88">
        <v>23676.091</v>
      </c>
      <c r="D16" s="88">
        <v>20901.761999999999</v>
      </c>
      <c r="E16" s="88">
        <v>27486.742999999999</v>
      </c>
      <c r="F16" s="88">
        <v>31244.280999999999</v>
      </c>
      <c r="G16" s="88">
        <v>28585.758000000002</v>
      </c>
      <c r="H16" s="88">
        <v>40658.392</v>
      </c>
      <c r="I16" s="88">
        <v>28060.887999999999</v>
      </c>
      <c r="J16" s="88">
        <v>39966.828000000001</v>
      </c>
      <c r="K16" s="102">
        <v>34231.036</v>
      </c>
      <c r="L16" s="61">
        <v>42939.281999999999</v>
      </c>
    </row>
    <row r="17" spans="1:12" x14ac:dyDescent="0.25">
      <c r="A17" s="87" t="s">
        <v>11</v>
      </c>
      <c r="B17" s="88">
        <v>29653.812000000002</v>
      </c>
      <c r="C17" s="88">
        <v>179202.75899999999</v>
      </c>
      <c r="D17" s="88">
        <v>43781.955000000002</v>
      </c>
      <c r="E17" s="88">
        <v>27793.595000000001</v>
      </c>
      <c r="F17" s="88">
        <v>217450.19500000001</v>
      </c>
      <c r="G17" s="88">
        <v>69377.187000000005</v>
      </c>
      <c r="H17" s="88">
        <v>23368.710999999999</v>
      </c>
      <c r="I17" s="88">
        <v>38624.459000000003</v>
      </c>
      <c r="J17" s="88">
        <v>22918.476999999999</v>
      </c>
      <c r="K17" s="102">
        <v>34631.345000000001</v>
      </c>
      <c r="L17" s="61">
        <v>7124.8180000000002</v>
      </c>
    </row>
    <row r="18" spans="1:12" x14ac:dyDescent="0.25">
      <c r="A18" s="83" t="s">
        <v>47</v>
      </c>
      <c r="B18" s="84">
        <v>-5590.3459999999995</v>
      </c>
      <c r="C18" s="84">
        <v>-155526.66800000001</v>
      </c>
      <c r="D18" s="84">
        <v>-22880.192999999999</v>
      </c>
      <c r="E18" s="84">
        <v>-306.85199999999998</v>
      </c>
      <c r="F18" s="84">
        <v>-186205.91399999999</v>
      </c>
      <c r="G18" s="84">
        <v>-40791.428999999996</v>
      </c>
      <c r="H18" s="85">
        <v>17289.681</v>
      </c>
      <c r="I18" s="84">
        <v>-10563.571</v>
      </c>
      <c r="J18" s="85">
        <v>17048.350999999999</v>
      </c>
      <c r="K18" s="103">
        <v>-400.30900000000003</v>
      </c>
      <c r="L18" s="85">
        <v>35814.464</v>
      </c>
    </row>
    <row r="19" spans="1:12" x14ac:dyDescent="0.25">
      <c r="A19" s="87" t="s">
        <v>61</v>
      </c>
      <c r="B19" s="88">
        <v>177444.655</v>
      </c>
      <c r="C19" s="88">
        <v>161995.58799999999</v>
      </c>
      <c r="D19" s="88">
        <v>166333.91899999999</v>
      </c>
      <c r="E19" s="88">
        <v>181959.14</v>
      </c>
      <c r="F19" s="88">
        <v>167383.32800000001</v>
      </c>
      <c r="G19" s="88">
        <v>180459.88500000001</v>
      </c>
      <c r="H19" s="88">
        <v>214838.33300000001</v>
      </c>
      <c r="I19" s="88">
        <v>216342.93</v>
      </c>
      <c r="J19" s="88">
        <v>217994.99600000001</v>
      </c>
      <c r="K19" s="102">
        <v>225437.486</v>
      </c>
      <c r="L19" s="34">
        <v>258156</v>
      </c>
    </row>
    <row r="20" spans="1:12" x14ac:dyDescent="0.25">
      <c r="A20" s="87" t="s">
        <v>12</v>
      </c>
      <c r="B20" s="88">
        <v>2663.8541854320542</v>
      </c>
      <c r="C20" s="88">
        <v>2735.4878081729148</v>
      </c>
      <c r="D20" s="88">
        <v>2721.0757590629496</v>
      </c>
      <c r="E20" s="88">
        <v>2932.932624113475</v>
      </c>
      <c r="F20" s="88">
        <v>2803.7408375209379</v>
      </c>
      <c r="G20" s="88">
        <v>2773.0635718237136</v>
      </c>
      <c r="H20" s="88">
        <v>3101.7315344190342</v>
      </c>
      <c r="I20" s="88">
        <v>3419.0361274416841</v>
      </c>
      <c r="J20" s="88">
        <v>3255.6002986857825</v>
      </c>
      <c r="K20" s="102">
        <v>3308.0572577331691</v>
      </c>
      <c r="L20" s="61">
        <v>3702.7572145725758</v>
      </c>
    </row>
    <row r="21" spans="1:12" x14ac:dyDescent="0.25">
      <c r="A21" s="107" t="s">
        <v>13</v>
      </c>
      <c r="B21" s="108">
        <v>373823.837</v>
      </c>
      <c r="C21" s="108">
        <v>370300.93199999997</v>
      </c>
      <c r="D21" s="108">
        <v>415489.50599999999</v>
      </c>
      <c r="E21" s="108">
        <v>478340.56300000002</v>
      </c>
      <c r="F21" s="108">
        <v>441938.45</v>
      </c>
      <c r="G21" s="108">
        <v>458136.114</v>
      </c>
      <c r="H21" s="108">
        <v>510841.90899999999</v>
      </c>
      <c r="I21" s="108">
        <v>528744.87</v>
      </c>
      <c r="J21" s="108">
        <v>546988.005</v>
      </c>
      <c r="K21" s="108">
        <v>570332.77500000002</v>
      </c>
      <c r="L21" s="104">
        <v>648815.13800000004</v>
      </c>
    </row>
    <row r="22" spans="1:12" x14ac:dyDescent="0.25">
      <c r="A22" s="87" t="s">
        <v>14</v>
      </c>
      <c r="B22" s="88">
        <v>151931.62</v>
      </c>
      <c r="C22" s="88">
        <v>117108.704</v>
      </c>
      <c r="D22" s="88">
        <v>135808.26699999999</v>
      </c>
      <c r="E22" s="88">
        <v>141972.772</v>
      </c>
      <c r="F22" s="88">
        <v>106867.272</v>
      </c>
      <c r="G22" s="88">
        <v>125725.765</v>
      </c>
      <c r="H22" s="88">
        <v>155381.486</v>
      </c>
      <c r="I22" s="88">
        <v>140422.22200000001</v>
      </c>
      <c r="J22" s="88">
        <v>151025.36799999999</v>
      </c>
      <c r="K22" s="88">
        <v>154572.52299999999</v>
      </c>
      <c r="L22" s="61">
        <v>155912.86499999999</v>
      </c>
    </row>
    <row r="23" spans="1:12" x14ac:dyDescent="0.25">
      <c r="A23" s="105" t="s">
        <v>31</v>
      </c>
      <c r="B23" s="106">
        <v>221892.217</v>
      </c>
      <c r="C23" s="106">
        <v>253192.228</v>
      </c>
      <c r="D23" s="106">
        <v>279681.239</v>
      </c>
      <c r="E23" s="106">
        <v>336367.79100000003</v>
      </c>
      <c r="F23" s="106">
        <v>335071.17800000001</v>
      </c>
      <c r="G23" s="106">
        <v>332410.34899999999</v>
      </c>
      <c r="H23" s="106">
        <v>355460.42300000001</v>
      </c>
      <c r="I23" s="106">
        <v>388322.64799999999</v>
      </c>
      <c r="J23" s="106">
        <v>395962.63699999999</v>
      </c>
      <c r="K23" s="106">
        <v>415760.25199999998</v>
      </c>
      <c r="L23" s="109">
        <v>492902.27299999999</v>
      </c>
    </row>
    <row r="24" spans="1:12" x14ac:dyDescent="0.25">
      <c r="A24" s="110" t="s">
        <v>15</v>
      </c>
      <c r="B24" s="104">
        <v>21715.197</v>
      </c>
      <c r="C24" s="104">
        <v>74888.365000000005</v>
      </c>
      <c r="D24" s="104">
        <v>42263.775000000001</v>
      </c>
      <c r="E24" s="104">
        <v>93076.676999999996</v>
      </c>
      <c r="F24" s="104">
        <v>18602.214</v>
      </c>
      <c r="G24" s="104">
        <v>32319.935000000001</v>
      </c>
      <c r="H24" s="104">
        <v>75038.005000000005</v>
      </c>
      <c r="I24" s="104">
        <v>69666.179000000004</v>
      </c>
      <c r="J24" s="104">
        <v>6619.44</v>
      </c>
      <c r="K24" s="104">
        <v>3506.029</v>
      </c>
      <c r="L24" s="82">
        <v>3936.03</v>
      </c>
    </row>
    <row r="25" spans="1:12" x14ac:dyDescent="0.25">
      <c r="A25" s="56" t="s">
        <v>78</v>
      </c>
    </row>
  </sheetData>
  <mergeCells count="2">
    <mergeCell ref="A5:A6"/>
    <mergeCell ref="B5:L5"/>
  </mergeCells>
  <pageMargins left="0.31496062992125984" right="0.31496062992125984" top="0.35433070866141736" bottom="0.35433070866141736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zoomScale="110" zoomScaleNormal="110" workbookViewId="0">
      <selection activeCell="J12" sqref="J12"/>
    </sheetView>
  </sheetViews>
  <sheetFormatPr defaultRowHeight="15" x14ac:dyDescent="0.25"/>
  <cols>
    <col min="1" max="1" width="3.85546875" customWidth="1"/>
    <col min="2" max="2" width="12" bestFit="1" customWidth="1"/>
    <col min="3" max="3" width="48.42578125" customWidth="1"/>
    <col min="4" max="6" width="12.28515625" customWidth="1"/>
    <col min="7" max="7" width="4.85546875" customWidth="1"/>
  </cols>
  <sheetData>
    <row r="1" spans="1:6" ht="18.75" x14ac:dyDescent="0.3">
      <c r="B1" s="1"/>
    </row>
    <row r="2" spans="1:6" x14ac:dyDescent="0.25">
      <c r="B2" s="2"/>
      <c r="E2" s="3"/>
    </row>
    <row r="3" spans="1:6" s="76" customFormat="1" x14ac:dyDescent="0.25">
      <c r="A3" s="101" t="s">
        <v>88</v>
      </c>
      <c r="B3" s="3"/>
      <c r="D3" s="3"/>
    </row>
    <row r="4" spans="1:6" s="11" customFormat="1" ht="11.25" customHeight="1" x14ac:dyDescent="0.25">
      <c r="A4" s="15"/>
      <c r="D4" s="118" t="s">
        <v>62</v>
      </c>
      <c r="E4" s="118"/>
      <c r="F4" s="118"/>
    </row>
    <row r="5" spans="1:6" ht="24.95" customHeight="1" x14ac:dyDescent="0.25">
      <c r="A5" s="27" t="s">
        <v>35</v>
      </c>
      <c r="B5" s="27" t="s">
        <v>17</v>
      </c>
      <c r="C5" s="27" t="s">
        <v>18</v>
      </c>
      <c r="D5" s="27" t="s">
        <v>4</v>
      </c>
      <c r="E5" s="27" t="s">
        <v>29</v>
      </c>
      <c r="F5" s="27" t="s">
        <v>30</v>
      </c>
    </row>
    <row r="6" spans="1:6" ht="15" customHeight="1" x14ac:dyDescent="0.25">
      <c r="A6" s="41" t="s">
        <v>19</v>
      </c>
      <c r="B6" s="41">
        <v>73612039529</v>
      </c>
      <c r="C6" s="42" t="s">
        <v>79</v>
      </c>
      <c r="D6" s="81">
        <v>893</v>
      </c>
      <c r="E6" s="81">
        <v>189612.731</v>
      </c>
      <c r="F6" s="81">
        <v>6370.3639999999996</v>
      </c>
    </row>
    <row r="7" spans="1:6" x14ac:dyDescent="0.25">
      <c r="A7" s="41" t="s">
        <v>20</v>
      </c>
      <c r="B7" s="41" t="s">
        <v>69</v>
      </c>
      <c r="C7" s="42" t="s">
        <v>107</v>
      </c>
      <c r="D7" s="81">
        <v>674</v>
      </c>
      <c r="E7" s="81">
        <v>140725</v>
      </c>
      <c r="F7" s="81">
        <v>3082.75</v>
      </c>
    </row>
    <row r="8" spans="1:6" x14ac:dyDescent="0.25">
      <c r="A8" s="113" t="s">
        <v>21</v>
      </c>
      <c r="B8" s="113">
        <v>73002202488</v>
      </c>
      <c r="C8" s="110" t="s">
        <v>67</v>
      </c>
      <c r="D8" s="104">
        <v>613</v>
      </c>
      <c r="E8" s="104">
        <v>138430.42199999999</v>
      </c>
      <c r="F8" s="104">
        <v>5064.4210000000003</v>
      </c>
    </row>
    <row r="9" spans="1:6" x14ac:dyDescent="0.25">
      <c r="A9" s="59" t="s">
        <v>22</v>
      </c>
      <c r="B9" s="59">
        <v>85044764259</v>
      </c>
      <c r="C9" s="60" t="s">
        <v>34</v>
      </c>
      <c r="D9" s="61">
        <v>19</v>
      </c>
      <c r="E9" s="61">
        <v>68178.735000000001</v>
      </c>
      <c r="F9" s="61">
        <v>6054.6329999999998</v>
      </c>
    </row>
    <row r="10" spans="1:6" x14ac:dyDescent="0.25">
      <c r="A10" s="59" t="s">
        <v>23</v>
      </c>
      <c r="B10" s="59">
        <v>68573299326</v>
      </c>
      <c r="C10" s="60" t="s">
        <v>94</v>
      </c>
      <c r="D10" s="61">
        <v>415</v>
      </c>
      <c r="E10" s="61">
        <v>40123.748</v>
      </c>
      <c r="F10" s="33">
        <v>-535.01499999999999</v>
      </c>
    </row>
    <row r="11" spans="1:6" x14ac:dyDescent="0.25">
      <c r="A11" s="59" t="s">
        <v>24</v>
      </c>
      <c r="B11" s="59" t="s">
        <v>36</v>
      </c>
      <c r="C11" s="60" t="s">
        <v>95</v>
      </c>
      <c r="D11" s="61">
        <v>168</v>
      </c>
      <c r="E11" s="61">
        <v>36224.165000000001</v>
      </c>
      <c r="F11" s="61">
        <v>2978.2750000000001</v>
      </c>
    </row>
    <row r="12" spans="1:6" ht="15.75" customHeight="1" x14ac:dyDescent="0.25">
      <c r="A12" s="59" t="s">
        <v>25</v>
      </c>
      <c r="B12" s="59">
        <v>27496296991</v>
      </c>
      <c r="C12" s="60" t="s">
        <v>80</v>
      </c>
      <c r="D12" s="61">
        <v>246</v>
      </c>
      <c r="E12" s="61">
        <v>31852.894</v>
      </c>
      <c r="F12" s="61">
        <v>1702.414</v>
      </c>
    </row>
    <row r="13" spans="1:6" ht="15.75" customHeight="1" x14ac:dyDescent="0.25">
      <c r="A13" s="59" t="s">
        <v>26</v>
      </c>
      <c r="B13" s="59">
        <v>19982164998</v>
      </c>
      <c r="C13" s="60" t="s">
        <v>108</v>
      </c>
      <c r="D13" s="61">
        <v>366</v>
      </c>
      <c r="E13" s="61">
        <v>25268.720000000001</v>
      </c>
      <c r="F13" s="33">
        <v>-1785.1679999999999</v>
      </c>
    </row>
    <row r="14" spans="1:6" ht="15.75" customHeight="1" x14ac:dyDescent="0.25">
      <c r="A14" s="59" t="s">
        <v>27</v>
      </c>
      <c r="B14" s="59" t="s">
        <v>37</v>
      </c>
      <c r="C14" s="60" t="s">
        <v>96</v>
      </c>
      <c r="D14" s="61">
        <v>318</v>
      </c>
      <c r="E14" s="61">
        <v>24919.673999999999</v>
      </c>
      <c r="F14" s="61">
        <v>92.051000000000002</v>
      </c>
    </row>
    <row r="15" spans="1:6" x14ac:dyDescent="0.25">
      <c r="A15" s="59" t="s">
        <v>28</v>
      </c>
      <c r="B15" s="111">
        <v>54635062082</v>
      </c>
      <c r="C15" s="112" t="s">
        <v>97</v>
      </c>
      <c r="D15" s="109">
        <v>54</v>
      </c>
      <c r="E15" s="109">
        <v>23572.829000000002</v>
      </c>
      <c r="F15" s="109">
        <v>3410.7139999999999</v>
      </c>
    </row>
    <row r="16" spans="1:6" x14ac:dyDescent="0.25">
      <c r="A16" s="58" t="s">
        <v>89</v>
      </c>
      <c r="B16" s="40"/>
      <c r="C16" s="40"/>
      <c r="D16" s="21">
        <f>SUM(D6:D15)</f>
        <v>3766</v>
      </c>
      <c r="E16" s="21">
        <f t="shared" ref="E16" si="0">SUM(E6:E15)</f>
        <v>718908.91800000006</v>
      </c>
      <c r="F16" s="21">
        <f>SUM(F6:F15)</f>
        <v>26435.438999999998</v>
      </c>
    </row>
    <row r="17" spans="1:6" ht="15" customHeight="1" x14ac:dyDescent="0.25">
      <c r="A17" s="40" t="s">
        <v>90</v>
      </c>
      <c r="B17" s="40"/>
      <c r="C17" s="40"/>
      <c r="D17" s="21">
        <v>5810</v>
      </c>
      <c r="E17" s="21">
        <v>982069.07200000004</v>
      </c>
      <c r="F17" s="21">
        <v>35814.464</v>
      </c>
    </row>
    <row r="18" spans="1:6" ht="15" customHeight="1" x14ac:dyDescent="0.25">
      <c r="A18" s="40" t="s">
        <v>91</v>
      </c>
      <c r="B18" s="40"/>
      <c r="C18" s="40"/>
      <c r="D18" s="23">
        <f>D16/D17</f>
        <v>0.64819277108433737</v>
      </c>
      <c r="E18" s="23">
        <f>E16/E17</f>
        <v>0.73203498460238658</v>
      </c>
      <c r="F18" s="23">
        <v>0.73799999999999999</v>
      </c>
    </row>
    <row r="19" spans="1:6" x14ac:dyDescent="0.25">
      <c r="A19" s="4" t="s">
        <v>58</v>
      </c>
    </row>
    <row r="21" spans="1:6" x14ac:dyDescent="0.25">
      <c r="A21" s="101" t="s">
        <v>65</v>
      </c>
      <c r="B21" s="100"/>
    </row>
    <row r="22" spans="1:6" s="11" customFormat="1" ht="11.25" customHeight="1" x14ac:dyDescent="0.25">
      <c r="A22" s="15"/>
      <c r="D22" s="119" t="s">
        <v>62</v>
      </c>
      <c r="E22" s="119"/>
      <c r="F22" s="119"/>
    </row>
    <row r="23" spans="1:6" ht="24.95" customHeight="1" x14ac:dyDescent="0.25">
      <c r="A23" s="27" t="s">
        <v>35</v>
      </c>
      <c r="B23" s="27" t="s">
        <v>17</v>
      </c>
      <c r="C23" s="27" t="s">
        <v>18</v>
      </c>
      <c r="D23" s="27" t="s">
        <v>4</v>
      </c>
      <c r="E23" s="27" t="s">
        <v>29</v>
      </c>
      <c r="F23" s="27" t="s">
        <v>30</v>
      </c>
    </row>
    <row r="24" spans="1:6" x14ac:dyDescent="0.25">
      <c r="A24" s="41" t="s">
        <v>19</v>
      </c>
      <c r="B24" s="45">
        <v>53925646045</v>
      </c>
      <c r="C24" s="42" t="s">
        <v>104</v>
      </c>
      <c r="D24" s="46">
        <v>661</v>
      </c>
      <c r="E24" s="47">
        <v>81380</v>
      </c>
      <c r="F24" s="48">
        <v>3647.203</v>
      </c>
    </row>
    <row r="25" spans="1:6" x14ac:dyDescent="0.25">
      <c r="A25" s="49" t="s">
        <v>20</v>
      </c>
      <c r="B25" s="99">
        <v>51100142652</v>
      </c>
      <c r="C25" s="50" t="s">
        <v>98</v>
      </c>
      <c r="D25" s="51">
        <v>272</v>
      </c>
      <c r="E25" s="30">
        <v>64470.959000000003</v>
      </c>
      <c r="F25" s="52">
        <v>57.709000000000003</v>
      </c>
    </row>
    <row r="26" spans="1:6" x14ac:dyDescent="0.25">
      <c r="A26" s="41" t="s">
        <v>21</v>
      </c>
      <c r="B26" s="45">
        <v>73612039529</v>
      </c>
      <c r="C26" s="42" t="s">
        <v>79</v>
      </c>
      <c r="D26" s="46">
        <v>377</v>
      </c>
      <c r="E26" s="47">
        <v>62196.285000000003</v>
      </c>
      <c r="F26" s="48">
        <v>4073.9830000000002</v>
      </c>
    </row>
    <row r="27" spans="1:6" x14ac:dyDescent="0.25">
      <c r="A27" s="8" t="s">
        <v>22</v>
      </c>
      <c r="B27" s="24" t="s">
        <v>48</v>
      </c>
      <c r="C27" s="43" t="s">
        <v>105</v>
      </c>
      <c r="D27" s="44">
        <v>458</v>
      </c>
      <c r="E27" s="30">
        <v>55389.279999999999</v>
      </c>
      <c r="F27" s="53">
        <v>-16441</v>
      </c>
    </row>
    <row r="28" spans="1:6" x14ac:dyDescent="0.25">
      <c r="A28" s="5" t="s">
        <v>23</v>
      </c>
      <c r="B28" s="25" t="s">
        <v>50</v>
      </c>
      <c r="C28" s="28" t="s">
        <v>99</v>
      </c>
      <c r="D28" s="29">
        <v>56</v>
      </c>
      <c r="E28" s="30">
        <v>39769.447999999997</v>
      </c>
      <c r="F28" s="34">
        <v>1682.057</v>
      </c>
    </row>
    <row r="29" spans="1:6" x14ac:dyDescent="0.25">
      <c r="A29" s="5" t="s">
        <v>24</v>
      </c>
      <c r="B29" s="25" t="s">
        <v>51</v>
      </c>
      <c r="C29" s="28" t="s">
        <v>100</v>
      </c>
      <c r="D29" s="29">
        <v>208</v>
      </c>
      <c r="E29" s="30">
        <v>39379.646000000001</v>
      </c>
      <c r="F29" s="34">
        <v>957.702</v>
      </c>
    </row>
    <row r="30" spans="1:6" x14ac:dyDescent="0.25">
      <c r="A30" s="5" t="s">
        <v>25</v>
      </c>
      <c r="B30" s="25" t="s">
        <v>52</v>
      </c>
      <c r="C30" s="28" t="s">
        <v>101</v>
      </c>
      <c r="D30" s="29">
        <v>70</v>
      </c>
      <c r="E30" s="30">
        <v>35777.945</v>
      </c>
      <c r="F30" s="34">
        <v>309.36200000000002</v>
      </c>
    </row>
    <row r="31" spans="1:6" x14ac:dyDescent="0.25">
      <c r="A31" s="5" t="s">
        <v>26</v>
      </c>
      <c r="B31" s="25" t="s">
        <v>49</v>
      </c>
      <c r="C31" s="28" t="s">
        <v>106</v>
      </c>
      <c r="D31" s="29">
        <v>226</v>
      </c>
      <c r="E31" s="30">
        <v>33417.542000000001</v>
      </c>
      <c r="F31" s="33">
        <v>-2540</v>
      </c>
    </row>
    <row r="32" spans="1:6" x14ac:dyDescent="0.25">
      <c r="A32" s="5" t="s">
        <v>27</v>
      </c>
      <c r="B32" s="25" t="s">
        <v>53</v>
      </c>
      <c r="C32" s="28" t="s">
        <v>102</v>
      </c>
      <c r="D32" s="29">
        <v>259</v>
      </c>
      <c r="E32" s="30">
        <v>33334.485000000001</v>
      </c>
      <c r="F32" s="34">
        <v>136.97999999999999</v>
      </c>
    </row>
    <row r="33" spans="1:6" x14ac:dyDescent="0.25">
      <c r="A33" s="17" t="s">
        <v>28</v>
      </c>
      <c r="B33" s="26" t="s">
        <v>54</v>
      </c>
      <c r="C33" s="91" t="s">
        <v>103</v>
      </c>
      <c r="D33" s="31">
        <v>175</v>
      </c>
      <c r="E33" s="30">
        <v>29811.758000000002</v>
      </c>
      <c r="F33" s="92">
        <v>1879.3530000000001</v>
      </c>
    </row>
    <row r="34" spans="1:6" x14ac:dyDescent="0.25">
      <c r="A34" s="58" t="s">
        <v>89</v>
      </c>
      <c r="B34" s="58"/>
      <c r="C34" s="58"/>
      <c r="D34" s="32">
        <f>SUM(D24:D33)</f>
        <v>2762</v>
      </c>
      <c r="E34" s="32">
        <f>SUM(E24:E33)</f>
        <v>474927.348</v>
      </c>
      <c r="F34" s="96">
        <f>SUM(F24:F33)</f>
        <v>-6236.6510000000007</v>
      </c>
    </row>
    <row r="35" spans="1:6" x14ac:dyDescent="0.25">
      <c r="A35" s="40" t="s">
        <v>90</v>
      </c>
      <c r="B35" s="40"/>
      <c r="C35" s="40"/>
      <c r="D35" s="21">
        <v>5551</v>
      </c>
      <c r="E35" s="21">
        <v>754414.17</v>
      </c>
      <c r="F35" s="22">
        <v>-5590.3459999999995</v>
      </c>
    </row>
    <row r="36" spans="1:6" x14ac:dyDescent="0.25">
      <c r="A36" s="40" t="s">
        <v>91</v>
      </c>
      <c r="B36" s="40"/>
      <c r="C36" s="40"/>
      <c r="D36" s="97">
        <f>D34/D35</f>
        <v>0.49756800576472709</v>
      </c>
      <c r="E36" s="97">
        <f>E34/E35</f>
        <v>0.62953131964634224</v>
      </c>
      <c r="F36" s="98" t="s">
        <v>16</v>
      </c>
    </row>
    <row r="37" spans="1:6" s="11" customFormat="1" ht="16.5" customHeight="1" x14ac:dyDescent="0.25">
      <c r="A37" s="4" t="s">
        <v>55</v>
      </c>
      <c r="B37" s="93"/>
      <c r="C37" s="94"/>
      <c r="D37" s="95"/>
      <c r="E37" s="95"/>
      <c r="F37" s="95"/>
    </row>
    <row r="38" spans="1:6" s="11" customFormat="1" ht="6" customHeight="1" x14ac:dyDescent="0.25">
      <c r="A38" s="39"/>
      <c r="B38" s="35"/>
      <c r="C38" s="38"/>
      <c r="D38" s="36"/>
      <c r="E38" s="36"/>
      <c r="F38" s="36"/>
    </row>
    <row r="39" spans="1:6" s="11" customFormat="1" ht="15" customHeight="1" x14ac:dyDescent="0.25">
      <c r="A39" s="39" t="s">
        <v>81</v>
      </c>
      <c r="B39" s="35"/>
      <c r="C39" s="38"/>
      <c r="D39" s="36"/>
      <c r="E39" s="36"/>
      <c r="F39" s="36"/>
    </row>
    <row r="40" spans="1:6" x14ac:dyDescent="0.25">
      <c r="A40" s="62" t="s">
        <v>82</v>
      </c>
      <c r="B40" s="63"/>
      <c r="C40" s="64"/>
      <c r="D40" s="37"/>
      <c r="E40" s="37"/>
      <c r="F40" s="37"/>
    </row>
    <row r="41" spans="1:6" x14ac:dyDescent="0.25">
      <c r="A41" s="62" t="s">
        <v>83</v>
      </c>
      <c r="B41" s="63"/>
      <c r="C41" s="64"/>
      <c r="D41" s="37"/>
      <c r="E41" s="37"/>
      <c r="F41" s="37"/>
    </row>
    <row r="42" spans="1:6" s="11" customFormat="1" x14ac:dyDescent="0.25">
      <c r="A42" s="65" t="s">
        <v>84</v>
      </c>
      <c r="B42" s="63"/>
      <c r="C42" s="66"/>
    </row>
    <row r="43" spans="1:6" x14ac:dyDescent="0.25">
      <c r="A43" s="67" t="s">
        <v>85</v>
      </c>
      <c r="B43" s="63"/>
      <c r="C43" s="66"/>
    </row>
    <row r="44" spans="1:6" x14ac:dyDescent="0.25">
      <c r="A44" s="62" t="s">
        <v>86</v>
      </c>
      <c r="B44" s="63"/>
      <c r="C44" s="66"/>
    </row>
    <row r="45" spans="1:6" x14ac:dyDescent="0.25">
      <c r="A45" s="65" t="s">
        <v>87</v>
      </c>
      <c r="B45" s="68"/>
      <c r="C45" s="69"/>
    </row>
  </sheetData>
  <mergeCells count="2">
    <mergeCell ref="D4:F4"/>
    <mergeCell ref="D22:F2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5"/>
  <sheetViews>
    <sheetView zoomScale="90" zoomScaleNormal="90" workbookViewId="0">
      <selection activeCell="G25" sqref="G25"/>
    </sheetView>
  </sheetViews>
  <sheetFormatPr defaultRowHeight="15" x14ac:dyDescent="0.25"/>
  <cols>
    <col min="1" max="1" width="37.85546875" style="11" customWidth="1"/>
    <col min="2" max="16384" width="9.140625" style="11"/>
  </cols>
  <sheetData>
    <row r="3" spans="1:12" x14ac:dyDescent="0.25">
      <c r="A3" s="74" t="s">
        <v>64</v>
      </c>
    </row>
    <row r="4" spans="1:12" ht="12" customHeight="1" x14ac:dyDescent="0.25">
      <c r="A4" s="54"/>
      <c r="H4" s="120" t="s">
        <v>62</v>
      </c>
      <c r="I4" s="121"/>
      <c r="J4" s="121"/>
      <c r="K4" s="121"/>
      <c r="L4" s="121"/>
    </row>
    <row r="5" spans="1:12" x14ac:dyDescent="0.25">
      <c r="A5" s="72" t="s">
        <v>0</v>
      </c>
      <c r="B5" s="73" t="s">
        <v>63</v>
      </c>
      <c r="C5" s="73" t="s">
        <v>38</v>
      </c>
      <c r="D5" s="73" t="s">
        <v>39</v>
      </c>
      <c r="E5" s="73" t="s">
        <v>40</v>
      </c>
      <c r="F5" s="73" t="s">
        <v>41</v>
      </c>
      <c r="G5" s="73" t="s">
        <v>42</v>
      </c>
      <c r="H5" s="73" t="s">
        <v>43</v>
      </c>
      <c r="I5" s="73" t="s">
        <v>44</v>
      </c>
      <c r="J5" s="73" t="s">
        <v>45</v>
      </c>
      <c r="K5" s="73" t="s">
        <v>46</v>
      </c>
      <c r="L5" s="73" t="s">
        <v>57</v>
      </c>
    </row>
    <row r="6" spans="1:12" x14ac:dyDescent="0.25">
      <c r="A6" s="18" t="s">
        <v>47</v>
      </c>
      <c r="B6" s="19">
        <v>-5590.3459999999995</v>
      </c>
      <c r="C6" s="19">
        <v>-155526.66800000001</v>
      </c>
      <c r="D6" s="19">
        <v>-22880.192999999999</v>
      </c>
      <c r="E6" s="19">
        <v>-306.85199999999998</v>
      </c>
      <c r="F6" s="19">
        <v>-186205.91399999999</v>
      </c>
      <c r="G6" s="19">
        <v>-40791.428999999996</v>
      </c>
      <c r="H6" s="20">
        <v>17289.681</v>
      </c>
      <c r="I6" s="19">
        <v>-10563.571</v>
      </c>
      <c r="J6" s="20">
        <v>17048.350999999999</v>
      </c>
      <c r="K6" s="19">
        <v>-400.30900000000003</v>
      </c>
      <c r="L6" s="20">
        <v>35814.464</v>
      </c>
    </row>
    <row r="25" spans="1:1" x14ac:dyDescent="0.25">
      <c r="A25" s="4" t="s">
        <v>66</v>
      </c>
    </row>
  </sheetData>
  <mergeCells count="1">
    <mergeCell ref="H4:L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workbookViewId="0">
      <selection activeCell="A4" sqref="A4"/>
    </sheetView>
  </sheetViews>
  <sheetFormatPr defaultRowHeight="15" x14ac:dyDescent="0.25"/>
  <cols>
    <col min="1" max="1" width="5.5703125" style="11" customWidth="1"/>
    <col min="2" max="2" width="12.7109375" style="11" customWidth="1"/>
    <col min="3" max="3" width="35.42578125" style="11" customWidth="1"/>
    <col min="4" max="4" width="15.42578125" style="11" bestFit="1" customWidth="1"/>
    <col min="5" max="16384" width="9.140625" style="11"/>
  </cols>
  <sheetData>
    <row r="3" spans="1:7" s="78" customFormat="1" x14ac:dyDescent="0.25">
      <c r="A3" s="77" t="s">
        <v>68</v>
      </c>
    </row>
    <row r="4" spans="1:7" x14ac:dyDescent="0.25">
      <c r="A4" s="70"/>
      <c r="B4" s="71"/>
      <c r="C4" s="120" t="s">
        <v>62</v>
      </c>
      <c r="D4" s="121"/>
      <c r="E4" s="71"/>
      <c r="F4" s="71"/>
      <c r="G4" s="71"/>
    </row>
    <row r="5" spans="1:7" x14ac:dyDescent="0.25">
      <c r="A5" s="9" t="s">
        <v>35</v>
      </c>
      <c r="B5" s="9" t="s">
        <v>17</v>
      </c>
      <c r="C5" s="7" t="s">
        <v>18</v>
      </c>
      <c r="D5" s="7" t="s">
        <v>10</v>
      </c>
    </row>
    <row r="6" spans="1:7" ht="15" customHeight="1" x14ac:dyDescent="0.25">
      <c r="A6" s="14" t="s">
        <v>19</v>
      </c>
      <c r="B6" s="79">
        <v>73612039529</v>
      </c>
      <c r="C6" s="123" t="s">
        <v>79</v>
      </c>
      <c r="D6" s="6">
        <v>6370.3639999999996</v>
      </c>
    </row>
    <row r="7" spans="1:7" ht="15" customHeight="1" x14ac:dyDescent="0.25">
      <c r="A7" s="14" t="s">
        <v>20</v>
      </c>
      <c r="B7" s="79">
        <v>85044764259</v>
      </c>
      <c r="C7" s="123" t="s">
        <v>34</v>
      </c>
      <c r="D7" s="6">
        <v>5505.46</v>
      </c>
    </row>
    <row r="8" spans="1:7" ht="15" customHeight="1" x14ac:dyDescent="0.25">
      <c r="A8" s="14" t="s">
        <v>21</v>
      </c>
      <c r="B8" s="79">
        <v>83892775740</v>
      </c>
      <c r="C8" s="123" t="s">
        <v>32</v>
      </c>
      <c r="D8" s="6">
        <v>5255.5069999999996</v>
      </c>
    </row>
    <row r="9" spans="1:7" ht="15" customHeight="1" x14ac:dyDescent="0.25">
      <c r="A9" s="14" t="s">
        <v>22</v>
      </c>
      <c r="B9" s="79">
        <v>73002202488</v>
      </c>
      <c r="C9" s="123" t="s">
        <v>67</v>
      </c>
      <c r="D9" s="6">
        <v>5064.4210000000003</v>
      </c>
    </row>
    <row r="10" spans="1:7" ht="15" customHeight="1" x14ac:dyDescent="0.25">
      <c r="A10" s="16" t="s">
        <v>23</v>
      </c>
      <c r="B10" s="79">
        <v>51199812446</v>
      </c>
      <c r="C10" s="123" t="s">
        <v>33</v>
      </c>
      <c r="D10" s="6">
        <v>3448.4279999999999</v>
      </c>
    </row>
    <row r="11" spans="1:7" x14ac:dyDescent="0.25">
      <c r="A11" s="122" t="s">
        <v>109</v>
      </c>
      <c r="B11" s="122"/>
      <c r="C11" s="122"/>
      <c r="D11" s="21">
        <v>25644</v>
      </c>
    </row>
    <row r="12" spans="1:7" x14ac:dyDescent="0.25">
      <c r="A12" s="122" t="s">
        <v>110</v>
      </c>
      <c r="B12" s="122"/>
      <c r="C12" s="122"/>
      <c r="D12" s="21">
        <v>42939</v>
      </c>
    </row>
    <row r="13" spans="1:7" x14ac:dyDescent="0.25">
      <c r="A13" s="122" t="s">
        <v>111</v>
      </c>
      <c r="B13" s="122"/>
      <c r="C13" s="122"/>
      <c r="D13" s="23">
        <f>D11/D12</f>
        <v>0.59721931111576887</v>
      </c>
    </row>
    <row r="14" spans="1:7" x14ac:dyDescent="0.25">
      <c r="A14" s="4" t="s">
        <v>58</v>
      </c>
      <c r="D14" s="13"/>
    </row>
    <row r="21" spans="2:4" x14ac:dyDescent="0.25">
      <c r="B21" s="10"/>
      <c r="C21" s="10"/>
      <c r="D21" s="12"/>
    </row>
    <row r="22" spans="2:4" x14ac:dyDescent="0.25">
      <c r="B22" s="10"/>
      <c r="C22" s="10"/>
      <c r="D22" s="12"/>
    </row>
  </sheetData>
  <mergeCells count="4">
    <mergeCell ref="C4:D4"/>
    <mergeCell ref="A11:C11"/>
    <mergeCell ref="A12:C12"/>
    <mergeCell ref="A13:C13"/>
  </mergeCells>
  <hyperlinks>
    <hyperlink ref="C6" r:id="rId1"/>
    <hyperlink ref="C7" r:id="rId2"/>
    <hyperlink ref="C8" r:id="rId3"/>
    <hyperlink ref="C9" r:id="rId4"/>
    <hyperlink ref="C10" r:id="rId5"/>
  </hyperlinks>
  <pageMargins left="0.7" right="0.7" top="0.75" bottom="0.75" header="0.3" footer="0.3"/>
  <pageSetup paperSize="9" orientation="portrait" horizontalDpi="4294967294" verticalDpi="4294967294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Tablica 2 i 3</vt:lpstr>
      <vt:lpstr>Grafikon 1</vt:lpstr>
      <vt:lpstr>Grafikon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CREG</dc:creator>
  <cp:lastModifiedBy>Martina Ščukanec</cp:lastModifiedBy>
  <dcterms:created xsi:type="dcterms:W3CDTF">2015-07-07T07:25:42Z</dcterms:created>
  <dcterms:modified xsi:type="dcterms:W3CDTF">2020-06-30T09:11:48Z</dcterms:modified>
</cp:coreProperties>
</file>