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22995" windowHeight="9735" tabRatio="872" activeTab="4"/>
  </bookViews>
  <sheets>
    <sheet name="Tablica 1" sheetId="1" r:id="rId1"/>
    <sheet name="Grafikon 1" sheetId="18" r:id="rId2"/>
    <sheet name="Tablica 2" sheetId="9" r:id="rId3"/>
    <sheet name="Tablica 3" sheetId="26" r:id="rId4"/>
    <sheet name="Tablica 4" sheetId="25" r:id="rId5"/>
    <sheet name="Tablica 5" sheetId="27" r:id="rId6"/>
  </sheets>
  <definedNames>
    <definedName name="PODACI" localSheetId="1">#REF!</definedName>
    <definedName name="PODACI" localSheetId="3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G27" i="25" l="1"/>
  <c r="H27" i="25" s="1"/>
  <c r="F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F11" i="26" l="1"/>
  <c r="F9" i="26"/>
  <c r="F8" i="26"/>
  <c r="F7" i="26"/>
  <c r="F6" i="26"/>
  <c r="F5" i="26"/>
  <c r="E10" i="26"/>
  <c r="F10" i="26" s="1"/>
  <c r="E15" i="9"/>
  <c r="F15" i="9" l="1"/>
  <c r="F17" i="9" s="1"/>
  <c r="E17" i="9"/>
</calcChain>
</file>

<file path=xl/sharedStrings.xml><?xml version="1.0" encoding="utf-8"?>
<sst xmlns="http://schemas.openxmlformats.org/spreadsheetml/2006/main" count="223" uniqueCount="161">
  <si>
    <t>Opis</t>
  </si>
  <si>
    <t>2012.</t>
  </si>
  <si>
    <t>2013.</t>
  </si>
  <si>
    <t xml:space="preserve">Broj poduzetnika </t>
  </si>
  <si>
    <t xml:space="preserve">Broj dobitaša </t>
  </si>
  <si>
    <t xml:space="preserve">Broj gubitaša </t>
  </si>
  <si>
    <t xml:space="preserve">Broj zaposlenih </t>
  </si>
  <si>
    <t xml:space="preserve">Ukupni prihodi </t>
  </si>
  <si>
    <t xml:space="preserve">Ukupni rashodi </t>
  </si>
  <si>
    <t xml:space="preserve">Dobit prije oporezivanja </t>
  </si>
  <si>
    <t xml:space="preserve">Gubitak prije oporezivanja </t>
  </si>
  <si>
    <t xml:space="preserve">Porez na dobit </t>
  </si>
  <si>
    <t xml:space="preserve">Dobit razdoblja </t>
  </si>
  <si>
    <t xml:space="preserve">Gubitak razdoblja </t>
  </si>
  <si>
    <t xml:space="preserve">Dobit razdoblja (+) ili gubitak razdoblja (-) </t>
  </si>
  <si>
    <t xml:space="preserve">Izvoz </t>
  </si>
  <si>
    <t xml:space="preserve">Uvoz </t>
  </si>
  <si>
    <t xml:space="preserve">Trgovinski saldo (izvoz minus uvoz) </t>
  </si>
  <si>
    <t xml:space="preserve">Prosječne mjesečne neto plaće po zaposlenom </t>
  </si>
  <si>
    <t>2008.</t>
  </si>
  <si>
    <t>2009.</t>
  </si>
  <si>
    <t>2010.</t>
  </si>
  <si>
    <t>2011.</t>
  </si>
  <si>
    <t>-</t>
  </si>
  <si>
    <t>2014.</t>
  </si>
  <si>
    <t>OIB</t>
  </si>
  <si>
    <t>Naziv poduzetnika</t>
  </si>
  <si>
    <t>Broj zaposlenih</t>
  </si>
  <si>
    <t>Ukupan prihod</t>
  </si>
  <si>
    <t>1.</t>
  </si>
  <si>
    <t>6.</t>
  </si>
  <si>
    <t>9.</t>
  </si>
  <si>
    <t>7.</t>
  </si>
  <si>
    <t>5.</t>
  </si>
  <si>
    <t>2.</t>
  </si>
  <si>
    <t>3.</t>
  </si>
  <si>
    <t>4.</t>
  </si>
  <si>
    <t>8.</t>
  </si>
  <si>
    <t>10.</t>
  </si>
  <si>
    <t>Index</t>
  </si>
  <si>
    <t>Broj poduzetnika</t>
  </si>
  <si>
    <t>Ukupni prihodi</t>
  </si>
  <si>
    <t>Dobit razdoblja</t>
  </si>
  <si>
    <t>Dobit razdoblja (+) ili gubitak razdoblja (-)</t>
  </si>
  <si>
    <t>¹Serija podataka u tablici za sve godine prikazana je iz godišnjeg financijskog izvještaja iz kolone tekuće godine.</t>
  </si>
  <si>
    <r>
      <rPr>
        <sz val="8"/>
        <color rgb="FF244061"/>
        <rFont val="Calibri"/>
        <family val="2"/>
        <charset val="238"/>
      </rPr>
      <t>²</t>
    </r>
    <r>
      <rPr>
        <sz val="8"/>
        <color rgb="FF244061"/>
        <rFont val="Arial"/>
        <family val="2"/>
        <charset val="238"/>
      </rPr>
      <t xml:space="preserve"> Pozicija iz GFI-a (iz obrazaca do 2016.) - "Investicije u novu dugotrajnu imovinu" istovjetna je poziciji "Bruto investicije samo u novu dugotrajnu imovinu" u obrascima GFI-a 2016. - 2018.</t>
    </r>
  </si>
  <si>
    <t>Investicije u novu dugotrajnu imovinu²</t>
  </si>
  <si>
    <t>Izvor: Fina, Registar godišnjih financijskih izvještaja, obrada GFI-a za 2008. - 2018. godinu</t>
  </si>
  <si>
    <t>2015.</t>
  </si>
  <si>
    <t>2016.</t>
  </si>
  <si>
    <t>2017.</t>
  </si>
  <si>
    <t>2018.</t>
  </si>
  <si>
    <t>R. br.</t>
  </si>
  <si>
    <t>Sjedište</t>
  </si>
  <si>
    <t>Izvor: Fina - Registar godišnjih financijskih izvještaja</t>
  </si>
  <si>
    <t>LIČKO-SENJSKA</t>
  </si>
  <si>
    <t>ZADARSKA</t>
  </si>
  <si>
    <t>SPLITSKO-DALMATINSKA</t>
  </si>
  <si>
    <t>PRIMORSKO-GORANSKA</t>
  </si>
  <si>
    <t>SISAČKO-MOSLAVAČKA</t>
  </si>
  <si>
    <t>MEĐIMURSKA</t>
  </si>
  <si>
    <t>VARAŽDINSKA</t>
  </si>
  <si>
    <t>DUBROVAČKO-NERETVANSKA</t>
  </si>
  <si>
    <t>KRAPINSKO-ZAGORSKA</t>
  </si>
  <si>
    <t>ZAGREBAČKA</t>
  </si>
  <si>
    <t>OSJEČKO-BARANJSKA</t>
  </si>
  <si>
    <t>VUKOVARSKO-SRIJEMSKA</t>
  </si>
  <si>
    <t>GRAD ZAGREB</t>
  </si>
  <si>
    <t>ISTARSKA</t>
  </si>
  <si>
    <t>POŽEŠKO-SLAVONSKA</t>
  </si>
  <si>
    <t>ŠIBENSKO-KNINSKA</t>
  </si>
  <si>
    <t>BJELOVARSKO-BILOGORSKA</t>
  </si>
  <si>
    <t>VIROVITIČKO-PODRAVSKA</t>
  </si>
  <si>
    <t>KARLOVAČKA</t>
  </si>
  <si>
    <t>BRODSKO-POSAVSKA</t>
  </si>
  <si>
    <t>KOPRIVNIČKO-KRIŽEVAČKA</t>
  </si>
  <si>
    <t>Zadar</t>
  </si>
  <si>
    <t>svih</t>
  </si>
  <si>
    <t>dobitaša</t>
  </si>
  <si>
    <t>gubitaša</t>
  </si>
  <si>
    <t>Šifra i naziv županije</t>
  </si>
  <si>
    <t>Žup.</t>
  </si>
  <si>
    <t>Naziv županije</t>
  </si>
  <si>
    <r>
      <rPr>
        <b/>
        <sz val="9"/>
        <color theme="1"/>
        <rFont val="Arial"/>
        <family val="2"/>
        <charset val="238"/>
      </rPr>
      <t>Tablica 1.</t>
    </r>
    <r>
      <rPr>
        <sz val="9"/>
        <color theme="1"/>
        <rFont val="Arial"/>
        <family val="2"/>
        <charset val="238"/>
      </rPr>
      <t xml:space="preserve">  </t>
    </r>
    <r>
      <rPr>
        <sz val="9"/>
        <color theme="3" tint="-0.249977111117893"/>
        <rFont val="Arial"/>
        <family val="2"/>
        <charset val="238"/>
      </rPr>
      <t>Osnovni financijski rezultati poslovanja poduzetnika u odjeljku djelatnosti 31 - u razdoblju od 2008.-2018. godine¹ (iznosi u tisućama kuna, prosječne plaće u kunama)</t>
    </r>
  </si>
  <si>
    <t>Odjeljak djelatnosti 31 - Proizvodnja namještaja</t>
  </si>
  <si>
    <t/>
  </si>
  <si>
    <t>*Serija podataka u grafikonima za sve godine prikazana je iz godišnjeg financijskog izvještaja iz kolone tekuće godine.</t>
  </si>
  <si>
    <r>
      <rPr>
        <b/>
        <sz val="9"/>
        <color theme="1"/>
        <rFont val="Arial"/>
        <family val="2"/>
        <charset val="238"/>
      </rPr>
      <t>Tablica 2.</t>
    </r>
    <r>
      <rPr>
        <sz val="9"/>
        <color theme="1"/>
        <rFont val="Arial"/>
        <family val="2"/>
        <charset val="238"/>
      </rPr>
      <t xml:space="preserve"> Top 10 poduzetnika prema ukupnom prihodu u 2018. g. u odjeljku djelatnosti 31 – Proizvodnja namještaja (iznosi u tisućama kuna)</t>
    </r>
  </si>
  <si>
    <t>Ukupno top 10 poduzetnika po UP u odjeljku djelatnosti 31</t>
  </si>
  <si>
    <t>Ukupno svi poduzetnici (789) u odjeljku djelatnosti 31</t>
  </si>
  <si>
    <t>Udio top 10 u odjeljku djelatnosti 31</t>
  </si>
  <si>
    <t>Prelog</t>
  </si>
  <si>
    <t>Bjelovar</t>
  </si>
  <si>
    <t>Virovitica</t>
  </si>
  <si>
    <t>Požega</t>
  </si>
  <si>
    <t>Mursko Središće</t>
  </si>
  <si>
    <t>Čakovec</t>
  </si>
  <si>
    <t>00904641575</t>
  </si>
  <si>
    <t>03195007039</t>
  </si>
  <si>
    <t>LPT d.o.o.</t>
  </si>
  <si>
    <t>PRIMA COMMERCE d.o.o.</t>
  </si>
  <si>
    <t>HILDING ANDERS d.o.o.</t>
  </si>
  <si>
    <t>CONTORTE d.o.o.</t>
  </si>
  <si>
    <t>CONTY PLUS d.o.o.</t>
  </si>
  <si>
    <t>PRIMA NAMJEŠTAJ d.o.o.</t>
  </si>
  <si>
    <t>KREKIĆ AVANGARD d.o.o.</t>
  </si>
  <si>
    <t>SPIN VALIS d.d.</t>
  </si>
  <si>
    <t>SOBOČAN-INTERIJERI d.o.o.</t>
  </si>
  <si>
    <t>PROMMING d.o.o.</t>
  </si>
  <si>
    <t>Ukupno</t>
  </si>
  <si>
    <t>Izvor: Fina – Registar godišnjih financijskih izvještaja</t>
  </si>
  <si>
    <r>
      <rPr>
        <b/>
        <sz val="9"/>
        <color theme="1"/>
        <rFont val="Arial"/>
        <family val="2"/>
        <charset val="238"/>
      </rPr>
      <t>Tablica 4</t>
    </r>
    <r>
      <rPr>
        <sz val="9"/>
        <color theme="1"/>
        <rFont val="Arial"/>
        <family val="2"/>
        <charset val="238"/>
      </rPr>
      <t>. Rezultati poduzetnika u djelatnosti proizvodnje namještaja po županijama – rang prema ukupnom prihodu u 2018. godini (iznosi u tisućama kuna)</t>
    </r>
  </si>
  <si>
    <t>Naziv</t>
  </si>
  <si>
    <r>
      <rPr>
        <b/>
        <sz val="9"/>
        <color theme="1"/>
        <rFont val="Arial"/>
        <family val="2"/>
        <charset val="238"/>
      </rPr>
      <t>Tablica 3</t>
    </r>
    <r>
      <rPr>
        <sz val="9"/>
        <color theme="1"/>
        <rFont val="Arial"/>
        <family val="2"/>
        <charset val="238"/>
      </rPr>
      <t>. Top pet poduzetnika u djelatnosti proizvodnje namještaja, rangirani prema dobiti razdoblja, u 2018. godini (iznosi u tisućama kuna)</t>
    </r>
  </si>
  <si>
    <t>Udio u odjeljku djelatnosti 31</t>
  </si>
  <si>
    <t>Ukupno top pet poduzetnika po dobiti u djelatnosti 31</t>
  </si>
  <si>
    <t>Ukupno svi poduzetnici (789) u djelatnosti 31</t>
  </si>
  <si>
    <t>09030392140</t>
  </si>
  <si>
    <t>Novoselec</t>
  </si>
  <si>
    <t>Sveti Križ Začretje</t>
  </si>
  <si>
    <t>DRVNA INDUSTRIJA NOVOSELEC d.o.o.</t>
  </si>
  <si>
    <t>PROSTORIA d.o.o.</t>
  </si>
  <si>
    <r>
      <rPr>
        <b/>
        <sz val="10"/>
        <color theme="1"/>
        <rFont val="Arial"/>
        <family val="2"/>
        <charset val="238"/>
      </rPr>
      <t xml:space="preserve">Grafikon 1. </t>
    </r>
    <r>
      <rPr>
        <sz val="10"/>
        <color theme="1"/>
        <rFont val="Arial"/>
        <family val="2"/>
        <charset val="238"/>
      </rPr>
      <t>Neto dobit/gubitak, broj zaposlenih i broj poduzetnika u djelatnosti proizvodnje namještaja u razdoblju od 2008. do 2018. godine* (iznosi u tisućama kuna)</t>
    </r>
  </si>
  <si>
    <t>Zagreb</t>
  </si>
  <si>
    <t>Dobit/gubitak razdoblja</t>
  </si>
  <si>
    <t>Broj dobitaša</t>
  </si>
  <si>
    <t>Broj gubitaša</t>
  </si>
  <si>
    <t>Kratkotrajna imovina</t>
  </si>
  <si>
    <t>Potraživanja od kupaca</t>
  </si>
  <si>
    <t>Dugotrajna imovina</t>
  </si>
  <si>
    <t>Ukupna imovina</t>
  </si>
  <si>
    <t>Kapital i rezerve</t>
  </si>
  <si>
    <t>Kratkoročne obveze</t>
  </si>
  <si>
    <t>Kratkoročne obveze prema dobavljačima</t>
  </si>
  <si>
    <t>Dugoročne obveze</t>
  </si>
  <si>
    <t>Dugoročne obveze prema dobavljačima</t>
  </si>
  <si>
    <t>Poslovni prihodi</t>
  </si>
  <si>
    <t>Ukupni rashodi</t>
  </si>
  <si>
    <t>Dobit prije oporezivanja</t>
  </si>
  <si>
    <t>Gubitak prije oporezivanja</t>
  </si>
  <si>
    <t>Porez na dobit</t>
  </si>
  <si>
    <t>Gubitak razdoblja</t>
  </si>
  <si>
    <t>Broj uvoznika</t>
  </si>
  <si>
    <t>Broj izvoznika</t>
  </si>
  <si>
    <t>Uvoz</t>
  </si>
  <si>
    <t>Izvoz</t>
  </si>
  <si>
    <t>Trgovinski saldo</t>
  </si>
  <si>
    <t>Broj investitora</t>
  </si>
  <si>
    <t>Investicije u novu dugotrajnu imovinu</t>
  </si>
  <si>
    <t>Troškovi osoblja</t>
  </si>
  <si>
    <t>Neto plaće i nadnice</t>
  </si>
  <si>
    <t>Prosječna mjesečna bruto plaća po zaposlenom</t>
  </si>
  <si>
    <t>Prosječna mjesečna neto plaća po zaposlenom</t>
  </si>
  <si>
    <t>31.01 - Proizvodnja namještaja za poslovne i prodajne prostore</t>
  </si>
  <si>
    <t>31.02 - Proizvodnja kuhinjskog namještaja</t>
  </si>
  <si>
    <t>31.03 - Proizvodnja madraca</t>
  </si>
  <si>
    <t>31.09 - Proizvodnja ostalog namještaja</t>
  </si>
  <si>
    <t>Ukupno 31 - Proizvodnja namještaja</t>
  </si>
  <si>
    <r>
      <rPr>
        <b/>
        <sz val="9"/>
        <color theme="4" tint="-0.499984740745262"/>
        <rFont val="Arial"/>
        <family val="2"/>
        <charset val="238"/>
      </rPr>
      <t>Tablica 5</t>
    </r>
    <r>
      <rPr>
        <sz val="9"/>
        <color theme="4" tint="-0.499984740745262"/>
        <rFont val="Arial"/>
        <family val="2"/>
        <charset val="238"/>
      </rPr>
      <t>. Rezultati poduzetnika u djelatnosti proizvodnje namještaja po razredima djelatnosti, u 2018. godini (iznosi u kunama)</t>
    </r>
  </si>
  <si>
    <t>GFI za statističke i dr. potrebe za 2018. godinu</t>
  </si>
  <si>
    <t>Izvor: Registar godišnjih financijskih izvještaja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</si>
</sst>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%"/>
    <numFmt numFmtId="166" formatCode="#,##0.0"/>
    <numFmt numFmtId="167" formatCode="#,##0_ ;[Red]\-#,##0\ "/>
  </numFmts>
  <fonts count="41" x14ac:knownFonts="1">
    <font>
      <sz val="11"/>
      <color theme="1"/>
      <name val="Calibri"/>
      <family val="2"/>
      <charset val="238"/>
      <scheme val="minor"/>
    </font>
    <font>
      <sz val="8"/>
      <color rgb="FF17365D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10"/>
      <color rgb="FF00206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sz val="9"/>
      <color rgb="FF00325A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rgb="FFFF0000"/>
      <name val="Arial"/>
      <family val="2"/>
      <charset val="238"/>
    </font>
    <font>
      <b/>
      <sz val="9"/>
      <color rgb="FF17365D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rgb="FF244061"/>
      <name val="Arial"/>
      <family val="2"/>
      <charset val="238"/>
    </font>
    <font>
      <sz val="8"/>
      <color rgb="FF244061"/>
      <name val="Calibri"/>
      <family val="2"/>
      <charset val="238"/>
    </font>
    <font>
      <b/>
      <sz val="9"/>
      <color theme="3" tint="-0.249977111117893"/>
      <name val="Arial"/>
      <family val="2"/>
      <charset val="238"/>
    </font>
    <font>
      <i/>
      <sz val="8"/>
      <color rgb="FF244061"/>
      <name val="Arial"/>
      <family val="2"/>
      <charset val="238"/>
    </font>
    <font>
      <b/>
      <sz val="8.5"/>
      <color rgb="FFFFFFFF"/>
      <name val="Arial"/>
      <family val="2"/>
      <charset val="238"/>
    </font>
    <font>
      <sz val="10"/>
      <name val="MS Sans Serif"/>
      <family val="2"/>
      <charset val="238"/>
    </font>
    <font>
      <b/>
      <sz val="9"/>
      <color rgb="FFFF0000"/>
      <name val="Arial"/>
      <family val="2"/>
      <charset val="238"/>
    </font>
    <font>
      <sz val="10"/>
      <color rgb="FF00325A"/>
      <name val="Arial"/>
      <family val="2"/>
      <charset val="238"/>
    </font>
    <font>
      <b/>
      <sz val="10"/>
      <color rgb="FF00325A"/>
      <name val="Arial"/>
      <family val="2"/>
      <charset val="238"/>
    </font>
    <font>
      <b/>
      <sz val="11"/>
      <color theme="1"/>
      <name val="Calibri"/>
      <family val="2"/>
      <charset val="238"/>
    </font>
    <font>
      <b/>
      <sz val="9"/>
      <color indexed="9"/>
      <name val="Arial"/>
      <family val="2"/>
      <charset val="238"/>
    </font>
    <font>
      <b/>
      <sz val="9"/>
      <color indexed="56"/>
      <name val="Arial"/>
      <family val="2"/>
      <charset val="238"/>
    </font>
    <font>
      <b/>
      <sz val="9"/>
      <color theme="4" tint="-0.499984740745262"/>
      <name val="Arial"/>
      <family val="2"/>
      <charset val="238"/>
    </font>
    <font>
      <i/>
      <sz val="8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17365D"/>
      <name val="Arial"/>
      <family val="2"/>
      <charset val="238"/>
    </font>
    <font>
      <b/>
      <sz val="10"/>
      <color rgb="FF244061"/>
      <name val="Arial"/>
      <family val="2"/>
      <charset val="238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9"/>
      <color theme="4" tint="-0.499984740745262"/>
      <name val="Arial"/>
      <family val="2"/>
      <charset val="238"/>
    </font>
    <font>
      <b/>
      <sz val="9"/>
      <color theme="0"/>
      <name val="Arial"/>
      <family val="2"/>
      <charset val="238"/>
    </font>
    <font>
      <i/>
      <sz val="8"/>
      <color theme="4" tint="-0.499984740745262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3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22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8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8"/>
      </right>
      <top/>
      <bottom style="thin">
        <color indexed="22"/>
      </bottom>
      <diagonal/>
    </border>
    <border>
      <left style="thin">
        <color indexed="22"/>
      </left>
      <right style="thin">
        <color indexed="8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theme="4" tint="-0.249977111117893"/>
      </left>
      <right style="thin">
        <color theme="0"/>
      </right>
      <top style="thin">
        <color theme="0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4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mediumDashed">
        <color theme="4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9">
    <xf numFmtId="0" fontId="0" fillId="0" borderId="0"/>
    <xf numFmtId="0" fontId="7" fillId="0" borderId="0"/>
    <xf numFmtId="0" fontId="9" fillId="0" borderId="0"/>
    <xf numFmtId="0" fontId="7" fillId="0" borderId="0"/>
    <xf numFmtId="0" fontId="21" fillId="0" borderId="0"/>
    <xf numFmtId="0" fontId="21" fillId="0" borderId="0"/>
    <xf numFmtId="0" fontId="12" fillId="0" borderId="0"/>
    <xf numFmtId="9" fontId="9" fillId="0" borderId="0" applyFont="0" applyFill="0" applyBorder="0" applyAlignment="0" applyProtection="0"/>
    <xf numFmtId="0" fontId="21" fillId="0" borderId="0"/>
  </cellStyleXfs>
  <cellXfs count="180"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/>
    <xf numFmtId="0" fontId="5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 vertical="center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7" fillId="0" borderId="0" xfId="3"/>
    <xf numFmtId="0" fontId="15" fillId="0" borderId="0" xfId="3" applyFont="1"/>
    <xf numFmtId="0" fontId="6" fillId="6" borderId="6" xfId="3" applyFont="1" applyFill="1" applyBorder="1" applyAlignment="1">
      <alignment horizontal="center" vertical="center" wrapText="1"/>
    </xf>
    <xf numFmtId="0" fontId="20" fillId="6" borderId="6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left" vertical="center" wrapText="1"/>
    </xf>
    <xf numFmtId="3" fontId="3" fillId="2" borderId="6" xfId="3" applyNumberFormat="1" applyFont="1" applyFill="1" applyBorder="1" applyAlignment="1">
      <alignment horizontal="right" vertical="center" wrapText="1"/>
    </xf>
    <xf numFmtId="0" fontId="3" fillId="2" borderId="6" xfId="3" quotePrefix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left" vertical="center"/>
    </xf>
    <xf numFmtId="0" fontId="3" fillId="2" borderId="6" xfId="3" applyFont="1" applyFill="1" applyBorder="1" applyAlignment="1">
      <alignment horizontal="center" vertical="center"/>
    </xf>
    <xf numFmtId="164" fontId="0" fillId="0" borderId="0" xfId="0" applyNumberFormat="1"/>
    <xf numFmtId="0" fontId="6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7" fillId="0" borderId="0" xfId="3" applyNumberFormat="1"/>
    <xf numFmtId="2" fontId="0" fillId="0" borderId="0" xfId="0" applyNumberFormat="1"/>
    <xf numFmtId="0" fontId="15" fillId="0" borderId="0" xfId="0" applyFont="1"/>
    <xf numFmtId="0" fontId="14" fillId="0" borderId="0" xfId="0" applyFont="1" applyAlignment="1"/>
    <xf numFmtId="0" fontId="23" fillId="9" borderId="11" xfId="0" applyFont="1" applyFill="1" applyBorder="1" applyAlignment="1">
      <alignment horizontal="left" vertical="center" wrapText="1"/>
    </xf>
    <xf numFmtId="167" fontId="23" fillId="0" borderId="11" xfId="8" applyNumberFormat="1" applyFont="1" applyBorder="1" applyAlignment="1">
      <alignment horizontal="right" vertical="center" wrapText="1"/>
    </xf>
    <xf numFmtId="167" fontId="23" fillId="0" borderId="11" xfId="0" applyNumberFormat="1" applyFont="1" applyBorder="1" applyAlignment="1">
      <alignment horizontal="right" vertical="center" wrapText="1"/>
    </xf>
    <xf numFmtId="0" fontId="23" fillId="9" borderId="12" xfId="0" applyFont="1" applyFill="1" applyBorder="1" applyAlignment="1">
      <alignment horizontal="left" vertical="center" wrapText="1"/>
    </xf>
    <xf numFmtId="167" fontId="23" fillId="0" borderId="12" xfId="8" applyNumberFormat="1" applyFont="1" applyBorder="1" applyAlignment="1">
      <alignment horizontal="right" vertical="center" wrapText="1"/>
    </xf>
    <xf numFmtId="167" fontId="23" fillId="0" borderId="12" xfId="0" applyNumberFormat="1" applyFont="1" applyBorder="1" applyAlignment="1">
      <alignment horizontal="right" vertical="center" wrapText="1"/>
    </xf>
    <xf numFmtId="0" fontId="24" fillId="9" borderId="12" xfId="0" applyFont="1" applyFill="1" applyBorder="1" applyAlignment="1">
      <alignment horizontal="left" vertical="center" wrapText="1"/>
    </xf>
    <xf numFmtId="167" fontId="24" fillId="0" borderId="12" xfId="8" applyNumberFormat="1" applyFont="1" applyBorder="1" applyAlignment="1">
      <alignment horizontal="right" vertical="center" wrapText="1"/>
    </xf>
    <xf numFmtId="167" fontId="24" fillId="0" borderId="12" xfId="0" applyNumberFormat="1" applyFont="1" applyBorder="1" applyAlignment="1">
      <alignment horizontal="right" vertical="center" wrapText="1"/>
    </xf>
    <xf numFmtId="0" fontId="23" fillId="0" borderId="0" xfId="0" applyFont="1" applyBorder="1" applyAlignment="1">
      <alignment horizontal="left" vertical="center" wrapText="1"/>
    </xf>
    <xf numFmtId="167" fontId="23" fillId="0" borderId="0" xfId="8" applyNumberFormat="1" applyFont="1" applyBorder="1" applyAlignment="1">
      <alignment horizontal="right" vertical="center" wrapText="1"/>
    </xf>
    <xf numFmtId="167" fontId="23" fillId="0" borderId="0" xfId="0" applyNumberFormat="1" applyFont="1" applyBorder="1" applyAlignment="1">
      <alignment horizontal="right" vertical="center" wrapText="1"/>
    </xf>
    <xf numFmtId="0" fontId="25" fillId="0" borderId="0" xfId="0" applyFont="1" applyBorder="1" applyAlignment="1">
      <alignment vertical="center" wrapText="1"/>
    </xf>
    <xf numFmtId="0" fontId="14" fillId="0" borderId="0" xfId="0" applyFont="1"/>
    <xf numFmtId="0" fontId="26" fillId="6" borderId="1" xfId="0" applyFont="1" applyFill="1" applyBorder="1" applyAlignment="1">
      <alignment horizontal="center" vertical="center"/>
    </xf>
    <xf numFmtId="3" fontId="13" fillId="10" borderId="1" xfId="0" applyNumberFormat="1" applyFont="1" applyFill="1" applyBorder="1" applyAlignment="1">
      <alignment horizontal="center" vertical="center" wrapText="1"/>
    </xf>
    <xf numFmtId="3" fontId="13" fillId="10" borderId="16" xfId="0" applyNumberFormat="1" applyFont="1" applyFill="1" applyBorder="1" applyAlignment="1">
      <alignment vertical="center"/>
    </xf>
    <xf numFmtId="3" fontId="27" fillId="10" borderId="1" xfId="0" applyNumberFormat="1" applyFont="1" applyFill="1" applyBorder="1" applyAlignment="1">
      <alignment horizontal="right" vertical="center" wrapText="1"/>
    </xf>
    <xf numFmtId="3" fontId="13" fillId="10" borderId="1" xfId="0" applyNumberFormat="1" applyFont="1" applyFill="1" applyBorder="1" applyAlignment="1">
      <alignment horizontal="right" vertical="center" wrapText="1"/>
    </xf>
    <xf numFmtId="3" fontId="13" fillId="0" borderId="17" xfId="0" applyNumberFormat="1" applyFont="1" applyBorder="1" applyAlignment="1">
      <alignment horizontal="right" vertical="center" wrapText="1"/>
    </xf>
    <xf numFmtId="3" fontId="13" fillId="3" borderId="1" xfId="0" applyNumberFormat="1" applyFont="1" applyFill="1" applyBorder="1" applyAlignment="1">
      <alignment horizontal="right" vertical="center" wrapText="1"/>
    </xf>
    <xf numFmtId="166" fontId="13" fillId="0" borderId="18" xfId="0" applyNumberFormat="1" applyFont="1" applyBorder="1" applyAlignment="1">
      <alignment horizontal="right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3" fontId="13" fillId="0" borderId="2" xfId="0" applyNumberFormat="1" applyFont="1" applyBorder="1" applyAlignment="1">
      <alignment horizontal="right" vertical="center" wrapText="1"/>
    </xf>
    <xf numFmtId="166" fontId="13" fillId="0" borderId="10" xfId="0" applyNumberFormat="1" applyFont="1" applyBorder="1" applyAlignment="1">
      <alignment horizontal="right" vertical="center" wrapText="1"/>
    </xf>
    <xf numFmtId="3" fontId="13" fillId="10" borderId="1" xfId="0" applyNumberFormat="1" applyFont="1" applyFill="1" applyBorder="1" applyAlignment="1">
      <alignment vertical="center"/>
    </xf>
    <xf numFmtId="3" fontId="13" fillId="10" borderId="16" xfId="0" applyNumberFormat="1" applyFont="1" applyFill="1" applyBorder="1" applyAlignment="1">
      <alignment horizontal="center" vertical="center" wrapText="1"/>
    </xf>
    <xf numFmtId="3" fontId="27" fillId="10" borderId="16" xfId="0" applyNumberFormat="1" applyFont="1" applyFill="1" applyBorder="1" applyAlignment="1">
      <alignment horizontal="right" vertical="center" wrapText="1"/>
    </xf>
    <xf numFmtId="3" fontId="13" fillId="10" borderId="16" xfId="0" applyNumberFormat="1" applyFont="1" applyFill="1" applyBorder="1" applyAlignment="1">
      <alignment horizontal="right" vertical="center" wrapText="1"/>
    </xf>
    <xf numFmtId="3" fontId="13" fillId="0" borderId="19" xfId="0" applyNumberFormat="1" applyFont="1" applyBorder="1" applyAlignment="1">
      <alignment horizontal="right" vertical="center" wrapText="1"/>
    </xf>
    <xf numFmtId="166" fontId="13" fillId="0" borderId="20" xfId="0" applyNumberFormat="1" applyFont="1" applyBorder="1" applyAlignment="1">
      <alignment horizontal="right" vertical="center" wrapText="1"/>
    </xf>
    <xf numFmtId="166" fontId="13" fillId="0" borderId="21" xfId="0" applyNumberFormat="1" applyFont="1" applyBorder="1" applyAlignment="1">
      <alignment horizontal="right" vertical="center" wrapText="1"/>
    </xf>
    <xf numFmtId="3" fontId="13" fillId="10" borderId="13" xfId="0" applyNumberFormat="1" applyFont="1" applyFill="1" applyBorder="1" applyAlignment="1">
      <alignment horizontal="right" vertical="center" wrapText="1"/>
    </xf>
    <xf numFmtId="3" fontId="13" fillId="10" borderId="22" xfId="0" applyNumberFormat="1" applyFont="1" applyFill="1" applyBorder="1" applyAlignment="1">
      <alignment vertical="center"/>
    </xf>
    <xf numFmtId="3" fontId="27" fillId="10" borderId="22" xfId="0" applyNumberFormat="1" applyFont="1" applyFill="1" applyBorder="1" applyAlignment="1">
      <alignment horizontal="right" vertical="center" wrapText="1"/>
    </xf>
    <xf numFmtId="3" fontId="13" fillId="10" borderId="22" xfId="0" applyNumberFormat="1" applyFont="1" applyFill="1" applyBorder="1" applyAlignment="1">
      <alignment horizontal="right" vertical="center" wrapText="1"/>
    </xf>
    <xf numFmtId="3" fontId="13" fillId="10" borderId="3" xfId="0" applyNumberFormat="1" applyFont="1" applyFill="1" applyBorder="1" applyAlignment="1">
      <alignment horizontal="right" vertical="center" wrapText="1"/>
    </xf>
    <xf numFmtId="0" fontId="28" fillId="7" borderId="1" xfId="0" applyFont="1" applyFill="1" applyBorder="1"/>
    <xf numFmtId="0" fontId="29" fillId="0" borderId="0" xfId="0" applyFont="1" applyAlignment="1">
      <alignment vertical="center"/>
    </xf>
    <xf numFmtId="49" fontId="13" fillId="0" borderId="23" xfId="0" applyNumberFormat="1" applyFont="1" applyBorder="1" applyAlignment="1">
      <alignment horizontal="center" vertical="center"/>
    </xf>
    <xf numFmtId="0" fontId="13" fillId="0" borderId="23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left" vertical="center"/>
    </xf>
    <xf numFmtId="3" fontId="13" fillId="0" borderId="23" xfId="0" applyNumberFormat="1" applyFont="1" applyBorder="1" applyAlignment="1">
      <alignment horizontal="right" vertical="center"/>
    </xf>
    <xf numFmtId="165" fontId="4" fillId="0" borderId="23" xfId="7" applyNumberFormat="1" applyFont="1" applyBorder="1" applyAlignment="1">
      <alignment vertical="center"/>
    </xf>
    <xf numFmtId="49" fontId="13" fillId="0" borderId="24" xfId="0" applyNumberFormat="1" applyFont="1" applyBorder="1" applyAlignment="1">
      <alignment horizontal="center" vertical="center"/>
    </xf>
    <xf numFmtId="0" fontId="13" fillId="0" borderId="23" xfId="0" quotePrefix="1" applyNumberFormat="1" applyFont="1" applyBorder="1" applyAlignment="1">
      <alignment horizontal="center" vertical="center"/>
    </xf>
    <xf numFmtId="0" fontId="0" fillId="0" borderId="0" xfId="0" applyAlignment="1"/>
    <xf numFmtId="0" fontId="26" fillId="6" borderId="1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left"/>
    </xf>
    <xf numFmtId="3" fontId="13" fillId="11" borderId="25" xfId="0" applyNumberFormat="1" applyFont="1" applyFill="1" applyBorder="1" applyAlignment="1">
      <alignment horizontal="right" vertical="center" wrapText="1"/>
    </xf>
    <xf numFmtId="166" fontId="13" fillId="11" borderId="25" xfId="0" applyNumberFormat="1" applyFont="1" applyFill="1" applyBorder="1" applyAlignment="1">
      <alignment horizontal="right" vertical="center" wrapText="1"/>
    </xf>
    <xf numFmtId="3" fontId="13" fillId="10" borderId="26" xfId="0" applyNumberFormat="1" applyFont="1" applyFill="1" applyBorder="1" applyAlignment="1">
      <alignment horizontal="right" vertical="center" wrapText="1"/>
    </xf>
    <xf numFmtId="0" fontId="28" fillId="7" borderId="1" xfId="0" applyFont="1" applyFill="1" applyBorder="1" applyAlignment="1">
      <alignment vertical="center"/>
    </xf>
    <xf numFmtId="3" fontId="28" fillId="7" borderId="1" xfId="0" applyNumberFormat="1" applyFont="1" applyFill="1" applyBorder="1" applyAlignment="1">
      <alignment vertical="center"/>
    </xf>
    <xf numFmtId="3" fontId="28" fillId="7" borderId="27" xfId="0" applyNumberFormat="1" applyFont="1" applyFill="1" applyBorder="1" applyAlignment="1">
      <alignment vertical="center"/>
    </xf>
    <xf numFmtId="166" fontId="28" fillId="7" borderId="27" xfId="0" applyNumberFormat="1" applyFont="1" applyFill="1" applyBorder="1" applyAlignment="1">
      <alignment vertical="center"/>
    </xf>
    <xf numFmtId="3" fontId="28" fillId="7" borderId="14" xfId="0" applyNumberFormat="1" applyFont="1" applyFill="1" applyBorder="1" applyAlignment="1">
      <alignment vertical="center"/>
    </xf>
    <xf numFmtId="166" fontId="28" fillId="7" borderId="1" xfId="0" applyNumberFormat="1" applyFont="1" applyFill="1" applyBorder="1" applyAlignment="1">
      <alignment horizontal="right" vertical="center"/>
    </xf>
    <xf numFmtId="3" fontId="28" fillId="7" borderId="16" xfId="0" applyNumberFormat="1" applyFont="1" applyFill="1" applyBorder="1" applyAlignment="1">
      <alignment vertical="center"/>
    </xf>
    <xf numFmtId="3" fontId="0" fillId="0" borderId="0" xfId="0" applyNumberFormat="1"/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0" fontId="8" fillId="2" borderId="22" xfId="0" applyFont="1" applyFill="1" applyBorder="1" applyAlignment="1">
      <alignment horizontal="left" vertical="center" wrapText="1"/>
    </xf>
    <xf numFmtId="3" fontId="8" fillId="2" borderId="22" xfId="0" applyNumberFormat="1" applyFont="1" applyFill="1" applyBorder="1" applyAlignment="1">
      <alignment horizontal="right" vertical="center" wrapText="1"/>
    </xf>
    <xf numFmtId="3" fontId="8" fillId="11" borderId="28" xfId="0" applyNumberFormat="1" applyFont="1" applyFill="1" applyBorder="1" applyAlignment="1">
      <alignment horizontal="left" vertical="center" wrapText="1"/>
    </xf>
    <xf numFmtId="3" fontId="8" fillId="11" borderId="28" xfId="0" applyNumberFormat="1" applyFont="1" applyFill="1" applyBorder="1" applyAlignment="1">
      <alignment horizontal="right" vertical="center" wrapText="1"/>
    </xf>
    <xf numFmtId="3" fontId="11" fillId="11" borderId="28" xfId="0" applyNumberFormat="1" applyFont="1" applyFill="1" applyBorder="1" applyAlignment="1">
      <alignment horizontal="left" vertical="center" wrapText="1"/>
    </xf>
    <xf numFmtId="3" fontId="22" fillId="11" borderId="28" xfId="0" applyNumberFormat="1" applyFont="1" applyFill="1" applyBorder="1" applyAlignment="1">
      <alignment horizontal="right" vertical="center" wrapText="1"/>
    </xf>
    <xf numFmtId="3" fontId="11" fillId="11" borderId="28" xfId="0" applyNumberFormat="1" applyFont="1" applyFill="1" applyBorder="1" applyAlignment="1">
      <alignment horizontal="right" vertical="center" wrapText="1"/>
    </xf>
    <xf numFmtId="3" fontId="3" fillId="11" borderId="28" xfId="0" applyNumberFormat="1" applyFont="1" applyFill="1" applyBorder="1" applyAlignment="1">
      <alignment horizontal="left" vertical="center" wrapText="1"/>
    </xf>
    <xf numFmtId="3" fontId="3" fillId="11" borderId="28" xfId="0" applyNumberFormat="1" applyFont="1" applyFill="1" applyBorder="1" applyAlignment="1">
      <alignment horizontal="right" vertical="center" wrapText="1"/>
    </xf>
    <xf numFmtId="3" fontId="3" fillId="2" borderId="7" xfId="3" applyNumberFormat="1" applyFont="1" applyFill="1" applyBorder="1" applyAlignment="1">
      <alignment horizontal="right" vertical="center" wrapText="1"/>
    </xf>
    <xf numFmtId="0" fontId="20" fillId="6" borderId="29" xfId="3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center" wrapText="1"/>
    </xf>
    <xf numFmtId="3" fontId="33" fillId="4" borderId="6" xfId="3" applyNumberFormat="1" applyFont="1" applyFill="1" applyBorder="1" applyAlignment="1">
      <alignment horizontal="right" vertical="center" wrapText="1"/>
    </xf>
    <xf numFmtId="3" fontId="33" fillId="4" borderId="7" xfId="3" applyNumberFormat="1" applyFont="1" applyFill="1" applyBorder="1" applyAlignment="1">
      <alignment horizontal="right" vertical="center" wrapText="1"/>
    </xf>
    <xf numFmtId="3" fontId="34" fillId="4" borderId="1" xfId="0" applyNumberFormat="1" applyFont="1" applyFill="1" applyBorder="1" applyAlignment="1">
      <alignment horizontal="right" vertical="center" wrapText="1"/>
    </xf>
    <xf numFmtId="3" fontId="33" fillId="7" borderId="6" xfId="3" applyNumberFormat="1" applyFont="1" applyFill="1" applyBorder="1" applyAlignment="1">
      <alignment horizontal="right" vertical="center" wrapText="1"/>
    </xf>
    <xf numFmtId="3" fontId="33" fillId="7" borderId="7" xfId="3" applyNumberFormat="1" applyFont="1" applyFill="1" applyBorder="1" applyAlignment="1">
      <alignment horizontal="right" vertical="center" wrapText="1"/>
    </xf>
    <xf numFmtId="3" fontId="34" fillId="12" borderId="1" xfId="0" applyNumberFormat="1" applyFont="1" applyFill="1" applyBorder="1" applyAlignment="1">
      <alignment horizontal="right" vertical="center" wrapText="1"/>
    </xf>
    <xf numFmtId="165" fontId="33" fillId="8" borderId="6" xfId="3" applyNumberFormat="1" applyFont="1" applyFill="1" applyBorder="1" applyAlignment="1">
      <alignment horizontal="right" vertical="center" wrapText="1"/>
    </xf>
    <xf numFmtId="165" fontId="33" fillId="8" borderId="7" xfId="3" applyNumberFormat="1" applyFont="1" applyFill="1" applyBorder="1" applyAlignment="1">
      <alignment horizontal="right" vertical="center" wrapText="1"/>
    </xf>
    <xf numFmtId="10" fontId="34" fillId="13" borderId="1" xfId="0" applyNumberFormat="1" applyFont="1" applyFill="1" applyBorder="1" applyAlignment="1">
      <alignment horizontal="right" vertical="center" wrapText="1"/>
    </xf>
    <xf numFmtId="49" fontId="13" fillId="0" borderId="30" xfId="0" applyNumberFormat="1" applyFont="1" applyBorder="1" applyAlignment="1">
      <alignment horizontal="center" vertical="center"/>
    </xf>
    <xf numFmtId="0" fontId="13" fillId="0" borderId="31" xfId="0" quotePrefix="1" applyNumberFormat="1" applyFont="1" applyBorder="1" applyAlignment="1">
      <alignment horizontal="center" vertical="center"/>
    </xf>
    <xf numFmtId="0" fontId="13" fillId="0" borderId="31" xfId="0" applyFont="1" applyBorder="1" applyAlignment="1">
      <alignment horizontal="left" vertical="center"/>
    </xf>
    <xf numFmtId="3" fontId="13" fillId="0" borderId="31" xfId="0" applyNumberFormat="1" applyFont="1" applyBorder="1" applyAlignment="1">
      <alignment horizontal="right" vertical="center"/>
    </xf>
    <xf numFmtId="165" fontId="4" fillId="0" borderId="31" xfId="7" applyNumberFormat="1" applyFont="1" applyBorder="1" applyAlignment="1">
      <alignment vertical="center"/>
    </xf>
    <xf numFmtId="3" fontId="27" fillId="5" borderId="1" xfId="0" applyNumberFormat="1" applyFont="1" applyFill="1" applyBorder="1" applyAlignment="1">
      <alignment horizontal="right" vertical="center"/>
    </xf>
    <xf numFmtId="165" fontId="18" fillId="5" borderId="1" xfId="7" applyNumberFormat="1" applyFont="1" applyFill="1" applyBorder="1" applyAlignment="1">
      <alignment vertical="center"/>
    </xf>
    <xf numFmtId="0" fontId="0" fillId="0" borderId="0" xfId="0" applyNumberFormat="1" applyFont="1"/>
    <xf numFmtId="0" fontId="35" fillId="0" borderId="0" xfId="0" applyNumberFormat="1" applyFont="1"/>
    <xf numFmtId="0" fontId="36" fillId="0" borderId="0" xfId="0" applyNumberFormat="1" applyFont="1"/>
    <xf numFmtId="0" fontId="37" fillId="6" borderId="22" xfId="0" applyNumberFormat="1" applyFont="1" applyFill="1" applyBorder="1" applyAlignment="1">
      <alignment horizontal="center" vertical="center" wrapText="1"/>
    </xf>
    <xf numFmtId="0" fontId="37" fillId="6" borderId="3" xfId="0" applyNumberFormat="1" applyFont="1" applyFill="1" applyBorder="1" applyAlignment="1">
      <alignment horizontal="center" vertical="center" wrapText="1"/>
    </xf>
    <xf numFmtId="0" fontId="38" fillId="3" borderId="25" xfId="0" applyNumberFormat="1" applyFont="1" applyFill="1" applyBorder="1"/>
    <xf numFmtId="3" fontId="38" fillId="3" borderId="25" xfId="0" applyNumberFormat="1" applyFont="1" applyFill="1" applyBorder="1"/>
    <xf numFmtId="3" fontId="38" fillId="3" borderId="34" xfId="0" applyNumberFormat="1" applyFont="1" applyFill="1" applyBorder="1"/>
    <xf numFmtId="3" fontId="38" fillId="3" borderId="35" xfId="0" applyNumberFormat="1" applyFont="1" applyFill="1" applyBorder="1"/>
    <xf numFmtId="0" fontId="38" fillId="0" borderId="25" xfId="0" applyNumberFormat="1" applyFont="1" applyBorder="1"/>
    <xf numFmtId="3" fontId="38" fillId="0" borderId="25" xfId="0" applyNumberFormat="1" applyFont="1" applyBorder="1"/>
    <xf numFmtId="3" fontId="38" fillId="0" borderId="34" xfId="0" applyNumberFormat="1" applyFont="1" applyBorder="1"/>
    <xf numFmtId="3" fontId="38" fillId="0" borderId="35" xfId="0" applyNumberFormat="1" applyFont="1" applyBorder="1"/>
    <xf numFmtId="0" fontId="38" fillId="11" borderId="25" xfId="0" applyNumberFormat="1" applyFont="1" applyFill="1" applyBorder="1"/>
    <xf numFmtId="3" fontId="38" fillId="11" borderId="25" xfId="0" applyNumberFormat="1" applyFont="1" applyFill="1" applyBorder="1"/>
    <xf numFmtId="3" fontId="38" fillId="11" borderId="34" xfId="0" applyNumberFormat="1" applyFont="1" applyFill="1" applyBorder="1"/>
    <xf numFmtId="3" fontId="38" fillId="11" borderId="35" xfId="0" applyNumberFormat="1" applyFont="1" applyFill="1" applyBorder="1"/>
    <xf numFmtId="0" fontId="28" fillId="11" borderId="25" xfId="0" applyNumberFormat="1" applyFont="1" applyFill="1" applyBorder="1"/>
    <xf numFmtId="3" fontId="28" fillId="11" borderId="25" xfId="0" applyNumberFormat="1" applyFont="1" applyFill="1" applyBorder="1"/>
    <xf numFmtId="3" fontId="28" fillId="11" borderId="34" xfId="0" applyNumberFormat="1" applyFont="1" applyFill="1" applyBorder="1"/>
    <xf numFmtId="3" fontId="28" fillId="11" borderId="35" xfId="0" applyNumberFormat="1" applyFont="1" applyFill="1" applyBorder="1"/>
    <xf numFmtId="0" fontId="38" fillId="9" borderId="25" xfId="0" applyNumberFormat="1" applyFont="1" applyFill="1" applyBorder="1"/>
    <xf numFmtId="3" fontId="38" fillId="9" borderId="25" xfId="0" applyNumberFormat="1" applyFont="1" applyFill="1" applyBorder="1"/>
    <xf numFmtId="3" fontId="38" fillId="9" borderId="34" xfId="0" applyNumberFormat="1" applyFont="1" applyFill="1" applyBorder="1"/>
    <xf numFmtId="3" fontId="38" fillId="9" borderId="35" xfId="0" applyNumberFormat="1" applyFont="1" applyFill="1" applyBorder="1"/>
    <xf numFmtId="0" fontId="39" fillId="6" borderId="33" xfId="0" applyNumberFormat="1" applyFont="1" applyFill="1" applyBorder="1" applyAlignment="1">
      <alignment horizontal="center" vertical="center" wrapText="1"/>
    </xf>
    <xf numFmtId="0" fontId="39" fillId="6" borderId="22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40" fillId="0" borderId="0" xfId="0" applyNumberFormat="1" applyFont="1" applyAlignment="1">
      <alignment horizontal="left" vertical="center"/>
    </xf>
    <xf numFmtId="3" fontId="38" fillId="3" borderId="36" xfId="0" applyNumberFormat="1" applyFont="1" applyFill="1" applyBorder="1"/>
    <xf numFmtId="3" fontId="38" fillId="0" borderId="36" xfId="0" applyNumberFormat="1" applyFont="1" applyBorder="1"/>
    <xf numFmtId="3" fontId="38" fillId="11" borderId="36" xfId="0" applyNumberFormat="1" applyFont="1" applyFill="1" applyBorder="1"/>
    <xf numFmtId="3" fontId="28" fillId="11" borderId="36" xfId="0" applyNumberFormat="1" applyFont="1" applyFill="1" applyBorder="1"/>
    <xf numFmtId="3" fontId="38" fillId="9" borderId="36" xfId="0" applyNumberFormat="1" applyFont="1" applyFill="1" applyBorder="1"/>
    <xf numFmtId="0" fontId="19" fillId="0" borderId="0" xfId="0" applyFont="1" applyAlignment="1">
      <alignment horizontal="justify" vertical="center"/>
    </xf>
    <xf numFmtId="0" fontId="0" fillId="0" borderId="0" xfId="0" applyAlignment="1"/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1" fillId="4" borderId="7" xfId="3" applyFont="1" applyFill="1" applyBorder="1" applyAlignment="1">
      <alignment horizontal="left" vertical="center" wrapText="1"/>
    </xf>
    <xf numFmtId="0" fontId="11" fillId="4" borderId="8" xfId="3" applyFont="1" applyFill="1" applyBorder="1" applyAlignment="1">
      <alignment horizontal="left" vertical="center" wrapText="1"/>
    </xf>
    <xf numFmtId="0" fontId="11" fillId="4" borderId="9" xfId="3" applyFont="1" applyFill="1" applyBorder="1" applyAlignment="1">
      <alignment horizontal="left" vertical="center" wrapText="1"/>
    </xf>
    <xf numFmtId="0" fontId="11" fillId="7" borderId="7" xfId="3" applyFont="1" applyFill="1" applyBorder="1" applyAlignment="1">
      <alignment horizontal="left" vertical="center" wrapText="1"/>
    </xf>
    <xf numFmtId="0" fontId="11" fillId="7" borderId="8" xfId="3" applyFont="1" applyFill="1" applyBorder="1" applyAlignment="1">
      <alignment horizontal="left" vertical="center" wrapText="1"/>
    </xf>
    <xf numFmtId="0" fontId="11" fillId="7" borderId="9" xfId="3" applyFont="1" applyFill="1" applyBorder="1" applyAlignment="1">
      <alignment horizontal="left" vertical="center" wrapText="1"/>
    </xf>
    <xf numFmtId="0" fontId="11" fillId="8" borderId="7" xfId="3" applyFont="1" applyFill="1" applyBorder="1" applyAlignment="1">
      <alignment horizontal="left" vertical="center" wrapText="1"/>
    </xf>
    <xf numFmtId="0" fontId="11" fillId="8" borderId="8" xfId="3" applyFont="1" applyFill="1" applyBorder="1" applyAlignment="1">
      <alignment horizontal="left" vertical="center" wrapText="1"/>
    </xf>
    <xf numFmtId="0" fontId="11" fillId="8" borderId="9" xfId="3" applyFont="1" applyFill="1" applyBorder="1" applyAlignment="1">
      <alignment horizontal="left" vertical="center" wrapText="1"/>
    </xf>
    <xf numFmtId="0" fontId="30" fillId="4" borderId="1" xfId="0" applyFont="1" applyFill="1" applyBorder="1" applyAlignment="1">
      <alignment horizontal="left" vertical="center"/>
    </xf>
    <xf numFmtId="0" fontId="26" fillId="6" borderId="13" xfId="0" applyFont="1" applyFill="1" applyBorder="1" applyAlignment="1">
      <alignment horizontal="center" vertical="center" wrapText="1"/>
    </xf>
    <xf numFmtId="0" fontId="26" fillId="6" borderId="15" xfId="0" applyFont="1" applyFill="1" applyBorder="1" applyAlignment="1">
      <alignment horizontal="center" vertical="center" wrapText="1"/>
    </xf>
    <xf numFmtId="0" fontId="26" fillId="6" borderId="14" xfId="0" applyFont="1" applyFill="1" applyBorder="1" applyAlignment="1">
      <alignment horizontal="center" vertical="center" wrapText="1"/>
    </xf>
    <xf numFmtId="2" fontId="26" fillId="6" borderId="1" xfId="0" applyNumberFormat="1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37" fillId="6" borderId="22" xfId="0" applyNumberFormat="1" applyFont="1" applyFill="1" applyBorder="1" applyAlignment="1">
      <alignment horizontal="center" vertical="center"/>
    </xf>
    <xf numFmtId="0" fontId="37" fillId="6" borderId="32" xfId="0" applyNumberFormat="1" applyFont="1" applyFill="1" applyBorder="1" applyAlignment="1">
      <alignment horizontal="center" vertical="center"/>
    </xf>
    <xf numFmtId="0" fontId="37" fillId="6" borderId="1" xfId="0" applyNumberFormat="1" applyFont="1" applyFill="1" applyBorder="1" applyAlignment="1">
      <alignment horizontal="center" vertical="center" wrapText="1"/>
    </xf>
    <xf numFmtId="0" fontId="39" fillId="6" borderId="1" xfId="0" applyNumberFormat="1" applyFont="1" applyFill="1" applyBorder="1" applyAlignment="1">
      <alignment horizontal="center" vertical="center" wrapText="1"/>
    </xf>
  </cellXfs>
  <cellStyles count="9">
    <cellStyle name="Normalno" xfId="0" builtinId="0"/>
    <cellStyle name="Normalno 2" xfId="1"/>
    <cellStyle name="Normalno 2 2" xfId="8"/>
    <cellStyle name="Normalno 3" xfId="2"/>
    <cellStyle name="Normalno 4" xfId="4"/>
    <cellStyle name="Normalno 5" xfId="3"/>
    <cellStyle name="Normalno 6" xfId="5"/>
    <cellStyle name="Obično_2003" xfId="6"/>
    <cellStyle name="Postotak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915909872288328"/>
          <c:w val="0.84178522483080964"/>
          <c:h val="0.75700837714774472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1'!$A$7</c:f>
              <c:strCache>
                <c:ptCount val="1"/>
                <c:pt idx="0">
                  <c:v>Dobit razdoblja (+) ili gubitak razdoblja (-) </c:v>
                </c:pt>
              </c:strCache>
            </c:strRef>
          </c:tx>
          <c:cat>
            <c:strRef>
              <c:f>'Grafikon 1'!$B$4:$L$4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1'!$B$7:$L$7</c:f>
              <c:numCache>
                <c:formatCode>#,##0_ ;[Red]\-#,##0\ </c:formatCode>
                <c:ptCount val="11"/>
                <c:pt idx="0">
                  <c:v>-145.357</c:v>
                </c:pt>
                <c:pt idx="1">
                  <c:v>-99330.516000000003</c:v>
                </c:pt>
                <c:pt idx="2">
                  <c:v>-46616.385000000002</c:v>
                </c:pt>
                <c:pt idx="3">
                  <c:v>-91386.482000000004</c:v>
                </c:pt>
                <c:pt idx="4">
                  <c:v>-111650.371</c:v>
                </c:pt>
                <c:pt idx="5">
                  <c:v>-142419.23699999999</c:v>
                </c:pt>
                <c:pt idx="6">
                  <c:v>-21480.141</c:v>
                </c:pt>
                <c:pt idx="7">
                  <c:v>33966.201000000001</c:v>
                </c:pt>
                <c:pt idx="8">
                  <c:v>102168.845</c:v>
                </c:pt>
                <c:pt idx="9">
                  <c:v>42210.898999999998</c:v>
                </c:pt>
                <c:pt idx="10">
                  <c:v>72279.005000000005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691712"/>
        <c:axId val="74488576"/>
      </c:lineChart>
      <c:catAx>
        <c:axId val="1606917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74488576"/>
        <c:crosses val="autoZero"/>
        <c:auto val="1"/>
        <c:lblAlgn val="ctr"/>
        <c:lblOffset val="100"/>
        <c:noMultiLvlLbl val="0"/>
      </c:catAx>
      <c:valAx>
        <c:axId val="74488576"/>
        <c:scaling>
          <c:orientation val="minMax"/>
        </c:scaling>
        <c:delete val="0"/>
        <c:axPos val="l"/>
        <c:majorGridlines/>
        <c:title>
          <c:tx>
            <c:rich>
              <a:bodyPr rot="-5400000" vert="horz" anchor="b" anchorCtr="1"/>
              <a:lstStyle/>
              <a:p>
                <a:pPr>
                  <a:defRPr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n-US" sz="800">
                    <a:solidFill>
                      <a:schemeClr val="tx2">
                        <a:lumMod val="75000"/>
                      </a:scheme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u tisućama kuna</a:t>
                </a:r>
              </a:p>
            </c:rich>
          </c:tx>
          <c:layout>
            <c:manualLayout>
              <c:xMode val="edge"/>
              <c:yMode val="edge"/>
              <c:x val="9.3340185412539335E-3"/>
              <c:y val="0.38830587071184791"/>
            </c:manualLayout>
          </c:layout>
          <c:overlay val="0"/>
        </c:title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0691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24321959758"/>
          <c:y val="3.2023549139690875E-2"/>
          <c:w val="0.64939020122484692"/>
          <c:h val="0.1026195683872849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82447619889531"/>
          <c:y val="0.11635573766445338"/>
          <c:w val="0.84178522483080964"/>
          <c:h val="0.72907790914850379"/>
        </c:manualLayout>
      </c:layout>
      <c:lineChart>
        <c:grouping val="standard"/>
        <c:varyColors val="0"/>
        <c:ser>
          <c:idx val="0"/>
          <c:order val="0"/>
          <c:tx>
            <c:strRef>
              <c:f>'Grafikon 1'!$A$5</c:f>
              <c:strCache>
                <c:ptCount val="1"/>
                <c:pt idx="0">
                  <c:v>Broj poduzetnika </c:v>
                </c:pt>
              </c:strCache>
            </c:strRef>
          </c:tx>
          <c:cat>
            <c:strRef>
              <c:f>'Grafikon 1'!$B$4:$L$4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1'!$B$5:$L$5</c:f>
              <c:numCache>
                <c:formatCode>#,##0_ ;[Red]\-#,##0\ </c:formatCode>
                <c:ptCount val="11"/>
                <c:pt idx="0">
                  <c:v>510</c:v>
                </c:pt>
                <c:pt idx="1">
                  <c:v>571</c:v>
                </c:pt>
                <c:pt idx="2">
                  <c:v>587</c:v>
                </c:pt>
                <c:pt idx="3">
                  <c:v>595</c:v>
                </c:pt>
                <c:pt idx="4">
                  <c:v>585</c:v>
                </c:pt>
                <c:pt idx="5">
                  <c:v>607</c:v>
                </c:pt>
                <c:pt idx="6">
                  <c:v>639</c:v>
                </c:pt>
                <c:pt idx="7">
                  <c:v>655</c:v>
                </c:pt>
                <c:pt idx="8">
                  <c:v>703</c:v>
                </c:pt>
                <c:pt idx="9">
                  <c:v>734</c:v>
                </c:pt>
                <c:pt idx="10">
                  <c:v>789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'Grafikon 1'!$A$6</c:f>
              <c:strCache>
                <c:ptCount val="1"/>
                <c:pt idx="0">
                  <c:v>Broj zaposlenih </c:v>
                </c:pt>
              </c:strCache>
            </c:strRef>
          </c:tx>
          <c:cat>
            <c:strRef>
              <c:f>'Grafikon 1'!$B$4:$L$4</c:f>
              <c:strCache>
                <c:ptCount val="11"/>
                <c:pt idx="0">
                  <c:v>2008.</c:v>
                </c:pt>
                <c:pt idx="1">
                  <c:v>2009.</c:v>
                </c:pt>
                <c:pt idx="2">
                  <c:v>2010.</c:v>
                </c:pt>
                <c:pt idx="3">
                  <c:v>2011.</c:v>
                </c:pt>
                <c:pt idx="4">
                  <c:v>2012.</c:v>
                </c:pt>
                <c:pt idx="5">
                  <c:v>2013.</c:v>
                </c:pt>
                <c:pt idx="6">
                  <c:v>2014.</c:v>
                </c:pt>
                <c:pt idx="7">
                  <c:v>2015.</c:v>
                </c:pt>
                <c:pt idx="8">
                  <c:v>2016.</c:v>
                </c:pt>
                <c:pt idx="9">
                  <c:v>2017.</c:v>
                </c:pt>
                <c:pt idx="10">
                  <c:v>2018.</c:v>
                </c:pt>
              </c:strCache>
            </c:strRef>
          </c:cat>
          <c:val>
            <c:numRef>
              <c:f>'Grafikon 1'!$B$6:$L$6</c:f>
              <c:numCache>
                <c:formatCode>#,##0_ ;[Red]\-#,##0\ </c:formatCode>
                <c:ptCount val="11"/>
                <c:pt idx="0">
                  <c:v>11505</c:v>
                </c:pt>
                <c:pt idx="1">
                  <c:v>10180</c:v>
                </c:pt>
                <c:pt idx="2">
                  <c:v>9383</c:v>
                </c:pt>
                <c:pt idx="3">
                  <c:v>9378</c:v>
                </c:pt>
                <c:pt idx="4">
                  <c:v>9038</c:v>
                </c:pt>
                <c:pt idx="5">
                  <c:v>9022</c:v>
                </c:pt>
                <c:pt idx="6">
                  <c:v>8440</c:v>
                </c:pt>
                <c:pt idx="7">
                  <c:v>8232</c:v>
                </c:pt>
                <c:pt idx="8">
                  <c:v>9216</c:v>
                </c:pt>
                <c:pt idx="9">
                  <c:v>9465</c:v>
                </c:pt>
                <c:pt idx="10">
                  <c:v>9936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107136"/>
        <c:axId val="150017088"/>
      </c:lineChart>
      <c:catAx>
        <c:axId val="1661071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900" b="1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50017088"/>
        <c:crosses val="autoZero"/>
        <c:auto val="1"/>
        <c:lblAlgn val="ctr"/>
        <c:lblOffset val="100"/>
        <c:noMultiLvlLbl val="0"/>
      </c:catAx>
      <c:valAx>
        <c:axId val="150017088"/>
        <c:scaling>
          <c:orientation val="minMax"/>
        </c:scaling>
        <c:delete val="0"/>
        <c:axPos val="l"/>
        <c:majorGridlines/>
        <c:numFmt formatCode="#,##0_ ;[Red]\-#,##0\ 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sr-Latn-RS"/>
          </a:p>
        </c:txPr>
        <c:crossAx val="1661071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505416808281634"/>
          <c:y val="2.3637894319813797E-2"/>
          <c:w val="0.70413068124868172"/>
          <c:h val="8.7627065484738934E-2"/>
        </c:manualLayout>
      </c:layout>
      <c:overlay val="0"/>
      <c:txPr>
        <a:bodyPr/>
        <a:lstStyle/>
        <a:p>
          <a:pPr>
            <a:defRPr sz="900" b="1">
              <a:solidFill>
                <a:schemeClr val="tx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sr-Latn-R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0</xdr:col>
      <xdr:colOff>1363940</xdr:colOff>
      <xdr:row>1</xdr:row>
      <xdr:rowOff>133350</xdr:rowOff>
    </xdr:to>
    <xdr:pic>
      <xdr:nvPicPr>
        <xdr:cNvPr id="3" name="Slika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66675"/>
          <a:ext cx="1202015" cy="257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58208</xdr:rowOff>
    </xdr:from>
    <xdr:to>
      <xdr:col>0</xdr:col>
      <xdr:colOff>1405097</xdr:colOff>
      <xdr:row>1</xdr:row>
      <xdr:rowOff>143934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58208"/>
          <a:ext cx="130984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309561</xdr:colOff>
      <xdr:row>10</xdr:row>
      <xdr:rowOff>28574</xdr:rowOff>
    </xdr:from>
    <xdr:to>
      <xdr:col>5</xdr:col>
      <xdr:colOff>581025</xdr:colOff>
      <xdr:row>25</xdr:row>
      <xdr:rowOff>161925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590550</xdr:colOff>
      <xdr:row>10</xdr:row>
      <xdr:rowOff>28576</xdr:rowOff>
    </xdr:from>
    <xdr:to>
      <xdr:col>14</xdr:col>
      <xdr:colOff>352425</xdr:colOff>
      <xdr:row>25</xdr:row>
      <xdr:rowOff>171450</xdr:rowOff>
    </xdr:to>
    <xdr:graphicFrame macro="">
      <xdr:nvGraphicFramePr>
        <xdr:cNvPr id="4" name="Grafikon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66675</xdr:rowOff>
    </xdr:from>
    <xdr:to>
      <xdr:col>2</xdr:col>
      <xdr:colOff>152400</xdr:colOff>
      <xdr:row>1</xdr:row>
      <xdr:rowOff>155368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66675"/>
          <a:ext cx="1304925" cy="27919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0</xdr:rowOff>
    </xdr:from>
    <xdr:to>
      <xdr:col>2</xdr:col>
      <xdr:colOff>281147</xdr:colOff>
      <xdr:row>1</xdr:row>
      <xdr:rowOff>85726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0"/>
          <a:ext cx="1366997" cy="2762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1</xdr:col>
      <xdr:colOff>1219200</xdr:colOff>
      <xdr:row>1</xdr:row>
      <xdr:rowOff>95250</xdr:rowOff>
    </xdr:to>
    <xdr:pic>
      <xdr:nvPicPr>
        <xdr:cNvPr id="3" name="Slika 2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14763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38100</xdr:rowOff>
    </xdr:from>
    <xdr:to>
      <xdr:col>0</xdr:col>
      <xdr:colOff>819150</xdr:colOff>
      <xdr:row>1</xdr:row>
      <xdr:rowOff>99600</xdr:rowOff>
    </xdr:to>
    <xdr:pic>
      <xdr:nvPicPr>
        <xdr:cNvPr id="2" name="Slika 1" descr="Responsive image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8100"/>
          <a:ext cx="714375" cy="25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zoomScaleNormal="100" workbookViewId="0">
      <selection activeCell="G28" sqref="G28"/>
    </sheetView>
  </sheetViews>
  <sheetFormatPr defaultRowHeight="15" x14ac:dyDescent="0.25"/>
  <cols>
    <col min="1" max="1" width="40.28515625" customWidth="1"/>
    <col min="2" max="2" width="11.7109375" customWidth="1"/>
    <col min="3" max="3" width="8.85546875" style="2" bestFit="1" customWidth="1"/>
    <col min="4" max="6" width="8.85546875" bestFit="1" customWidth="1"/>
    <col min="7" max="7" width="10.140625" customWidth="1"/>
    <col min="8" max="8" width="9.28515625" customWidth="1"/>
    <col min="10" max="12" width="9.140625" style="4"/>
    <col min="13" max="13" width="9.5703125" style="4" bestFit="1" customWidth="1"/>
  </cols>
  <sheetData>
    <row r="1" spans="1:13" x14ac:dyDescent="0.25">
      <c r="A1" s="1"/>
      <c r="G1" s="5"/>
    </row>
    <row r="2" spans="1:13" s="2" customFormat="1" x14ac:dyDescent="0.25">
      <c r="A2" s="3"/>
      <c r="J2" s="4"/>
      <c r="K2" s="4"/>
      <c r="L2" s="4"/>
      <c r="M2" s="4"/>
    </row>
    <row r="3" spans="1:13" s="2" customFormat="1" x14ac:dyDescent="0.25">
      <c r="A3" s="6" t="s">
        <v>83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pans="1:13" x14ac:dyDescent="0.25">
      <c r="A4" s="157" t="s">
        <v>0</v>
      </c>
      <c r="B4" s="154" t="s">
        <v>84</v>
      </c>
      <c r="C4" s="155"/>
      <c r="D4" s="155"/>
      <c r="E4" s="155"/>
      <c r="F4" s="155"/>
      <c r="G4" s="155"/>
      <c r="H4" s="155"/>
      <c r="I4" s="155"/>
      <c r="J4" s="155"/>
      <c r="K4" s="155"/>
      <c r="L4" s="156"/>
      <c r="M4"/>
    </row>
    <row r="5" spans="1:13" s="2" customFormat="1" x14ac:dyDescent="0.25">
      <c r="A5" s="158"/>
      <c r="B5" s="8" t="s">
        <v>19</v>
      </c>
      <c r="C5" s="9" t="s">
        <v>20</v>
      </c>
      <c r="D5" s="9" t="s">
        <v>21</v>
      </c>
      <c r="E5" s="9" t="s">
        <v>22</v>
      </c>
      <c r="F5" s="9" t="s">
        <v>1</v>
      </c>
      <c r="G5" s="9" t="s">
        <v>2</v>
      </c>
      <c r="H5" s="9" t="s">
        <v>24</v>
      </c>
      <c r="I5" s="9" t="s">
        <v>48</v>
      </c>
      <c r="J5" s="9" t="s">
        <v>49</v>
      </c>
      <c r="K5" s="9" t="s">
        <v>50</v>
      </c>
      <c r="L5" s="9" t="s">
        <v>51</v>
      </c>
    </row>
    <row r="6" spans="1:13" x14ac:dyDescent="0.25">
      <c r="A6" s="87" t="s">
        <v>3</v>
      </c>
      <c r="B6" s="88">
        <v>510</v>
      </c>
      <c r="C6" s="88">
        <v>571</v>
      </c>
      <c r="D6" s="88">
        <v>587</v>
      </c>
      <c r="E6" s="88">
        <v>595</v>
      </c>
      <c r="F6" s="88">
        <v>585</v>
      </c>
      <c r="G6" s="88">
        <v>607</v>
      </c>
      <c r="H6" s="88">
        <v>639</v>
      </c>
      <c r="I6" s="88">
        <v>655</v>
      </c>
      <c r="J6" s="88">
        <v>703</v>
      </c>
      <c r="K6" s="88">
        <v>734</v>
      </c>
      <c r="L6" s="88">
        <v>789</v>
      </c>
      <c r="M6"/>
    </row>
    <row r="7" spans="1:13" x14ac:dyDescent="0.25">
      <c r="A7" s="87" t="s">
        <v>4</v>
      </c>
      <c r="B7" s="88">
        <v>333</v>
      </c>
      <c r="C7" s="88">
        <v>324</v>
      </c>
      <c r="D7" s="88">
        <v>343</v>
      </c>
      <c r="E7" s="88">
        <v>351</v>
      </c>
      <c r="F7" s="88">
        <v>379</v>
      </c>
      <c r="G7" s="88">
        <v>397</v>
      </c>
      <c r="H7" s="88">
        <v>419</v>
      </c>
      <c r="I7" s="88">
        <v>444</v>
      </c>
      <c r="J7" s="88">
        <v>508</v>
      </c>
      <c r="K7" s="88">
        <v>521</v>
      </c>
      <c r="L7" s="88">
        <v>604</v>
      </c>
      <c r="M7"/>
    </row>
    <row r="8" spans="1:13" x14ac:dyDescent="0.25">
      <c r="A8" s="90" t="s">
        <v>5</v>
      </c>
      <c r="B8" s="91">
        <v>177</v>
      </c>
      <c r="C8" s="91">
        <v>247</v>
      </c>
      <c r="D8" s="91">
        <v>244</v>
      </c>
      <c r="E8" s="91">
        <v>244</v>
      </c>
      <c r="F8" s="91">
        <v>206</v>
      </c>
      <c r="G8" s="91">
        <v>210</v>
      </c>
      <c r="H8" s="91">
        <v>220</v>
      </c>
      <c r="I8" s="91">
        <v>211</v>
      </c>
      <c r="J8" s="91">
        <v>195</v>
      </c>
      <c r="K8" s="91">
        <v>213</v>
      </c>
      <c r="L8" s="91">
        <v>185</v>
      </c>
      <c r="M8"/>
    </row>
    <row r="9" spans="1:13" x14ac:dyDescent="0.25">
      <c r="A9" s="92" t="s">
        <v>6</v>
      </c>
      <c r="B9" s="93">
        <v>11505</v>
      </c>
      <c r="C9" s="93">
        <v>10180</v>
      </c>
      <c r="D9" s="93">
        <v>9383</v>
      </c>
      <c r="E9" s="93">
        <v>9378</v>
      </c>
      <c r="F9" s="93">
        <v>9038</v>
      </c>
      <c r="G9" s="93">
        <v>9022</v>
      </c>
      <c r="H9" s="93">
        <v>8440</v>
      </c>
      <c r="I9" s="93">
        <v>8232</v>
      </c>
      <c r="J9" s="93">
        <v>9216</v>
      </c>
      <c r="K9" s="93">
        <v>9465</v>
      </c>
      <c r="L9" s="93">
        <v>9936</v>
      </c>
      <c r="M9"/>
    </row>
    <row r="10" spans="1:13" x14ac:dyDescent="0.25">
      <c r="A10" s="92" t="s">
        <v>7</v>
      </c>
      <c r="B10" s="93">
        <v>3699692.28</v>
      </c>
      <c r="C10" s="93">
        <v>3204145.463</v>
      </c>
      <c r="D10" s="93">
        <v>3073409.835</v>
      </c>
      <c r="E10" s="93">
        <v>3200120.9649999999</v>
      </c>
      <c r="F10" s="93">
        <v>3252151.165</v>
      </c>
      <c r="G10" s="93">
        <v>3155047.3429999999</v>
      </c>
      <c r="H10" s="93">
        <v>3260938.2280000001</v>
      </c>
      <c r="I10" s="93">
        <v>3347868.2089999998</v>
      </c>
      <c r="J10" s="93">
        <v>3777968.6970000002</v>
      </c>
      <c r="K10" s="93">
        <v>4051563.0610000002</v>
      </c>
      <c r="L10" s="93">
        <v>4533000.227</v>
      </c>
      <c r="M10"/>
    </row>
    <row r="11" spans="1:13" x14ac:dyDescent="0.25">
      <c r="A11" s="92" t="s">
        <v>8</v>
      </c>
      <c r="B11" s="93">
        <v>3672481.6320000002</v>
      </c>
      <c r="C11" s="93">
        <v>3283411.1179999998</v>
      </c>
      <c r="D11" s="93">
        <v>3099805.3969999999</v>
      </c>
      <c r="E11" s="93">
        <v>3274180.156</v>
      </c>
      <c r="F11" s="93">
        <v>3354169.673</v>
      </c>
      <c r="G11" s="93">
        <v>3285428.4419999998</v>
      </c>
      <c r="H11" s="93">
        <v>3271362.4539999999</v>
      </c>
      <c r="I11" s="93">
        <v>3299254.443</v>
      </c>
      <c r="J11" s="93">
        <v>3657987.1680000001</v>
      </c>
      <c r="K11" s="93">
        <v>3988617.091</v>
      </c>
      <c r="L11" s="93">
        <v>4447297.0880000005</v>
      </c>
      <c r="M11"/>
    </row>
    <row r="12" spans="1:13" x14ac:dyDescent="0.25">
      <c r="A12" s="92" t="s">
        <v>9</v>
      </c>
      <c r="B12" s="93">
        <v>130832.511</v>
      </c>
      <c r="C12" s="93">
        <v>104217.386</v>
      </c>
      <c r="D12" s="93">
        <v>99337.032000000007</v>
      </c>
      <c r="E12" s="93">
        <v>92168.266000000003</v>
      </c>
      <c r="F12" s="93">
        <v>118717.503</v>
      </c>
      <c r="G12" s="93">
        <v>162664.93400000001</v>
      </c>
      <c r="H12" s="93">
        <v>140131.519</v>
      </c>
      <c r="I12" s="93">
        <v>179814.26199999999</v>
      </c>
      <c r="J12" s="93">
        <v>201936.995</v>
      </c>
      <c r="K12" s="93">
        <v>215013.818</v>
      </c>
      <c r="L12" s="93">
        <v>182097.25899999999</v>
      </c>
      <c r="M12"/>
    </row>
    <row r="13" spans="1:13" x14ac:dyDescent="0.25">
      <c r="A13" s="92" t="s">
        <v>10</v>
      </c>
      <c r="B13" s="93">
        <v>103621.863</v>
      </c>
      <c r="C13" s="93">
        <v>183483.041</v>
      </c>
      <c r="D13" s="93">
        <v>125732.595</v>
      </c>
      <c r="E13" s="93">
        <v>166227.45699999999</v>
      </c>
      <c r="F13" s="93">
        <v>220736.011</v>
      </c>
      <c r="G13" s="93">
        <v>293046.033</v>
      </c>
      <c r="H13" s="93">
        <v>150555.745</v>
      </c>
      <c r="I13" s="93">
        <v>131200.49600000001</v>
      </c>
      <c r="J13" s="93">
        <v>81955.466</v>
      </c>
      <c r="K13" s="93">
        <v>152067.848</v>
      </c>
      <c r="L13" s="93">
        <v>96394.12</v>
      </c>
      <c r="M13"/>
    </row>
    <row r="14" spans="1:13" x14ac:dyDescent="0.25">
      <c r="A14" s="92" t="s">
        <v>11</v>
      </c>
      <c r="B14" s="93">
        <v>27356.005000000001</v>
      </c>
      <c r="C14" s="93">
        <v>20064.861000000001</v>
      </c>
      <c r="D14" s="93">
        <v>20220.822</v>
      </c>
      <c r="E14" s="93">
        <v>17327.291000000001</v>
      </c>
      <c r="F14" s="93">
        <v>9631.8629999999994</v>
      </c>
      <c r="G14" s="93">
        <v>12038.138000000001</v>
      </c>
      <c r="H14" s="93">
        <v>11055.915000000001</v>
      </c>
      <c r="I14" s="93">
        <v>14647.565000000001</v>
      </c>
      <c r="J14" s="93">
        <v>17812.684000000001</v>
      </c>
      <c r="K14" s="93">
        <v>20735.071</v>
      </c>
      <c r="L14" s="93">
        <v>13424.134</v>
      </c>
      <c r="M14"/>
    </row>
    <row r="15" spans="1:13" x14ac:dyDescent="0.25">
      <c r="A15" s="92" t="s">
        <v>12</v>
      </c>
      <c r="B15" s="93">
        <v>103559.57399999999</v>
      </c>
      <c r="C15" s="93">
        <v>84196.118000000002</v>
      </c>
      <c r="D15" s="93">
        <v>79052.941000000006</v>
      </c>
      <c r="E15" s="93">
        <v>74765.551000000007</v>
      </c>
      <c r="F15" s="93">
        <v>109114.38499999999</v>
      </c>
      <c r="G15" s="93">
        <v>150656.96799999999</v>
      </c>
      <c r="H15" s="93">
        <v>129068.789</v>
      </c>
      <c r="I15" s="93">
        <v>165173.54300000001</v>
      </c>
      <c r="J15" s="93">
        <v>184130.31899999999</v>
      </c>
      <c r="K15" s="93">
        <v>194275.90599999999</v>
      </c>
      <c r="L15" s="93">
        <v>168676.11799999999</v>
      </c>
      <c r="M15"/>
    </row>
    <row r="16" spans="1:13" x14ac:dyDescent="0.25">
      <c r="A16" s="92" t="s">
        <v>13</v>
      </c>
      <c r="B16" s="93">
        <v>103704.931</v>
      </c>
      <c r="C16" s="93">
        <v>183526.63399999999</v>
      </c>
      <c r="D16" s="93">
        <v>125669.326</v>
      </c>
      <c r="E16" s="93">
        <v>166152.033</v>
      </c>
      <c r="F16" s="93">
        <v>220764.75599999999</v>
      </c>
      <c r="G16" s="93">
        <v>293076.20500000002</v>
      </c>
      <c r="H16" s="93">
        <v>150548.93</v>
      </c>
      <c r="I16" s="93">
        <v>131207.342</v>
      </c>
      <c r="J16" s="93">
        <v>81961.474000000002</v>
      </c>
      <c r="K16" s="93">
        <v>152065.00700000001</v>
      </c>
      <c r="L16" s="93">
        <v>96397.112999999998</v>
      </c>
      <c r="M16"/>
    </row>
    <row r="17" spans="1:13" x14ac:dyDescent="0.25">
      <c r="A17" s="94" t="s">
        <v>14</v>
      </c>
      <c r="B17" s="95">
        <v>-145.357</v>
      </c>
      <c r="C17" s="95">
        <v>-99330.516000000003</v>
      </c>
      <c r="D17" s="95">
        <v>-46616.385000000002</v>
      </c>
      <c r="E17" s="95">
        <v>-91386.482000000004</v>
      </c>
      <c r="F17" s="95">
        <v>-111650.371</v>
      </c>
      <c r="G17" s="95">
        <v>-142419.23699999999</v>
      </c>
      <c r="H17" s="95">
        <v>-21480.141</v>
      </c>
      <c r="I17" s="96">
        <v>33966.201000000001</v>
      </c>
      <c r="J17" s="96">
        <v>102168.845</v>
      </c>
      <c r="K17" s="96">
        <v>42210.898999999998</v>
      </c>
      <c r="L17" s="96">
        <v>72279.005000000005</v>
      </c>
      <c r="M17"/>
    </row>
    <row r="18" spans="1:13" x14ac:dyDescent="0.25">
      <c r="A18" s="97" t="s">
        <v>15</v>
      </c>
      <c r="B18" s="98">
        <v>1213715.044</v>
      </c>
      <c r="C18" s="98">
        <v>1003910.701</v>
      </c>
      <c r="D18" s="98">
        <v>1074220.7579999999</v>
      </c>
      <c r="E18" s="98">
        <v>1207742.7139999999</v>
      </c>
      <c r="F18" s="98">
        <v>1293510.3689999999</v>
      </c>
      <c r="G18" s="98">
        <v>1253126.7479999999</v>
      </c>
      <c r="H18" s="98">
        <v>1426404.9709999999</v>
      </c>
      <c r="I18" s="98">
        <v>1476647.2890000001</v>
      </c>
      <c r="J18" s="98">
        <v>1674977.852</v>
      </c>
      <c r="K18" s="98">
        <v>1786271.612</v>
      </c>
      <c r="L18" s="98">
        <v>1885058.183</v>
      </c>
      <c r="M18"/>
    </row>
    <row r="19" spans="1:13" x14ac:dyDescent="0.25">
      <c r="A19" s="97" t="s">
        <v>16</v>
      </c>
      <c r="B19" s="98">
        <v>655320.23600000003</v>
      </c>
      <c r="C19" s="98">
        <v>583793.20499999996</v>
      </c>
      <c r="D19" s="98">
        <v>549103.62300000002</v>
      </c>
      <c r="E19" s="98">
        <v>627663.53099999996</v>
      </c>
      <c r="F19" s="98">
        <v>628230.49699999997</v>
      </c>
      <c r="G19" s="98">
        <v>519305.99599999998</v>
      </c>
      <c r="H19" s="98">
        <v>516538.53700000001</v>
      </c>
      <c r="I19" s="98">
        <v>535524.99899999995</v>
      </c>
      <c r="J19" s="98">
        <v>556495.96799999999</v>
      </c>
      <c r="K19" s="98">
        <v>660821.46100000001</v>
      </c>
      <c r="L19" s="98">
        <v>755616.15099999995</v>
      </c>
      <c r="M19"/>
    </row>
    <row r="20" spans="1:13" x14ac:dyDescent="0.25">
      <c r="A20" s="97" t="s">
        <v>17</v>
      </c>
      <c r="B20" s="98">
        <v>558394.80799999996</v>
      </c>
      <c r="C20" s="98">
        <v>420117.49599999998</v>
      </c>
      <c r="D20" s="98">
        <v>525117.13500000001</v>
      </c>
      <c r="E20" s="98">
        <v>580079.18299999996</v>
      </c>
      <c r="F20" s="98">
        <v>665279.87199999997</v>
      </c>
      <c r="G20" s="98">
        <v>733820.75199999998</v>
      </c>
      <c r="H20" s="98">
        <v>909866.43400000001</v>
      </c>
      <c r="I20" s="98">
        <v>941122.29</v>
      </c>
      <c r="J20" s="98">
        <v>1118481.8840000001</v>
      </c>
      <c r="K20" s="98">
        <v>1125450.1510000001</v>
      </c>
      <c r="L20" s="98">
        <v>1129442.0319999999</v>
      </c>
      <c r="M20"/>
    </row>
    <row r="21" spans="1:13" x14ac:dyDescent="0.25">
      <c r="A21" s="97" t="s">
        <v>46</v>
      </c>
      <c r="B21" s="98">
        <v>229791.92300000001</v>
      </c>
      <c r="C21" s="98">
        <v>128721.033</v>
      </c>
      <c r="D21" s="98">
        <v>81629.570999999996</v>
      </c>
      <c r="E21" s="98">
        <v>125704.64</v>
      </c>
      <c r="F21" s="98">
        <v>201138.34</v>
      </c>
      <c r="G21" s="98">
        <v>162150.07199999999</v>
      </c>
      <c r="H21" s="98">
        <v>155609.87400000001</v>
      </c>
      <c r="I21" s="98">
        <v>159351.88800000001</v>
      </c>
      <c r="J21" s="98">
        <v>86876.024999999994</v>
      </c>
      <c r="K21" s="98">
        <v>135705.68799999999</v>
      </c>
      <c r="L21" s="98">
        <v>163402.73300000001</v>
      </c>
      <c r="M21"/>
    </row>
    <row r="22" spans="1:13" x14ac:dyDescent="0.25">
      <c r="A22" s="97" t="s">
        <v>18</v>
      </c>
      <c r="B22" s="98">
        <v>3227.6844343039261</v>
      </c>
      <c r="C22" s="98">
        <v>3291.3152914210873</v>
      </c>
      <c r="D22" s="98">
        <v>3329.2303278979712</v>
      </c>
      <c r="E22" s="98">
        <v>3352.0804542546389</v>
      </c>
      <c r="F22" s="98">
        <v>3421.9083868112411</v>
      </c>
      <c r="G22" s="98">
        <v>3365.9974414394442</v>
      </c>
      <c r="H22" s="98">
        <v>3573.4734103475512</v>
      </c>
      <c r="I22" s="98">
        <v>3675.6697339650145</v>
      </c>
      <c r="J22" s="98">
        <v>3846.2057743778932</v>
      </c>
      <c r="K22" s="98">
        <v>4105.4526589188235</v>
      </c>
      <c r="L22" s="98">
        <v>4362.7322363123994</v>
      </c>
      <c r="M22"/>
    </row>
    <row r="23" spans="1:13" ht="7.5" customHeight="1" x14ac:dyDescent="0.25">
      <c r="M23" s="20"/>
    </row>
    <row r="24" spans="1:13" x14ac:dyDescent="0.25">
      <c r="A24" s="7" t="s">
        <v>44</v>
      </c>
      <c r="M24" s="20"/>
    </row>
    <row r="25" spans="1:13" x14ac:dyDescent="0.25">
      <c r="A25" s="7" t="s">
        <v>45</v>
      </c>
      <c r="M25" s="20"/>
    </row>
    <row r="26" spans="1:13" ht="6.75" customHeight="1" x14ac:dyDescent="0.25"/>
    <row r="27" spans="1:13" x14ac:dyDescent="0.25">
      <c r="A27" s="152" t="s">
        <v>47</v>
      </c>
      <c r="B27" s="153"/>
      <c r="C27" s="153"/>
      <c r="D27" s="153"/>
      <c r="E27" s="153"/>
      <c r="F27" s="153"/>
      <c r="G27" s="153"/>
    </row>
  </sheetData>
  <mergeCells count="3">
    <mergeCell ref="A27:G27"/>
    <mergeCell ref="B4:L4"/>
    <mergeCell ref="A4:A5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9"/>
  <sheetViews>
    <sheetView zoomScale="90" zoomScaleNormal="90" workbookViewId="0">
      <selection activeCell="A27" sqref="A27:XFD27"/>
    </sheetView>
  </sheetViews>
  <sheetFormatPr defaultRowHeight="15" x14ac:dyDescent="0.25"/>
  <cols>
    <col min="1" max="1" width="43" style="4" customWidth="1"/>
    <col min="2" max="4" width="8.28515625" style="4" customWidth="1"/>
    <col min="5" max="16384" width="9.140625" style="4"/>
  </cols>
  <sheetData>
    <row r="3" spans="1:14" x14ac:dyDescent="0.25">
      <c r="A3" s="75" t="s">
        <v>122</v>
      </c>
      <c r="B3" s="25"/>
      <c r="C3" s="26"/>
    </row>
    <row r="4" spans="1:14" ht="15" customHeight="1" x14ac:dyDescent="0.25">
      <c r="A4" s="22" t="s">
        <v>0</v>
      </c>
      <c r="B4" s="22" t="s">
        <v>19</v>
      </c>
      <c r="C4" s="22" t="s">
        <v>20</v>
      </c>
      <c r="D4" s="22" t="s">
        <v>21</v>
      </c>
      <c r="E4" s="22" t="s">
        <v>22</v>
      </c>
      <c r="F4" s="22" t="s">
        <v>1</v>
      </c>
      <c r="G4" s="22" t="s">
        <v>2</v>
      </c>
      <c r="H4" s="22" t="s">
        <v>24</v>
      </c>
      <c r="I4" s="22" t="s">
        <v>48</v>
      </c>
      <c r="J4" s="22" t="s">
        <v>49</v>
      </c>
      <c r="K4" s="22" t="s">
        <v>50</v>
      </c>
      <c r="L4" s="22" t="s">
        <v>51</v>
      </c>
    </row>
    <row r="5" spans="1:14" x14ac:dyDescent="0.25">
      <c r="A5" s="27" t="s">
        <v>3</v>
      </c>
      <c r="B5" s="29">
        <v>510</v>
      </c>
      <c r="C5" s="28">
        <v>571</v>
      </c>
      <c r="D5" s="28">
        <v>587</v>
      </c>
      <c r="E5" s="28">
        <v>595</v>
      </c>
      <c r="F5" s="28">
        <v>585</v>
      </c>
      <c r="G5" s="28">
        <v>607</v>
      </c>
      <c r="H5" s="28">
        <v>639</v>
      </c>
      <c r="I5" s="28">
        <v>655</v>
      </c>
      <c r="J5" s="28">
        <v>703</v>
      </c>
      <c r="K5" s="28">
        <v>734</v>
      </c>
      <c r="L5" s="28">
        <v>789</v>
      </c>
    </row>
    <row r="6" spans="1:14" x14ac:dyDescent="0.25">
      <c r="A6" s="30" t="s">
        <v>6</v>
      </c>
      <c r="B6" s="32">
        <v>11505</v>
      </c>
      <c r="C6" s="31">
        <v>10180</v>
      </c>
      <c r="D6" s="31">
        <v>9383</v>
      </c>
      <c r="E6" s="31">
        <v>9378</v>
      </c>
      <c r="F6" s="31">
        <v>9038</v>
      </c>
      <c r="G6" s="31">
        <v>9022</v>
      </c>
      <c r="H6" s="31">
        <v>8440</v>
      </c>
      <c r="I6" s="31">
        <v>8232</v>
      </c>
      <c r="J6" s="31">
        <v>9216</v>
      </c>
      <c r="K6" s="31">
        <v>9465</v>
      </c>
      <c r="L6" s="31">
        <v>9936</v>
      </c>
      <c r="N6" s="24"/>
    </row>
    <row r="7" spans="1:14" x14ac:dyDescent="0.25">
      <c r="A7" s="33" t="s">
        <v>14</v>
      </c>
      <c r="B7" s="35">
        <v>-145.357</v>
      </c>
      <c r="C7" s="34">
        <v>-99330.516000000003</v>
      </c>
      <c r="D7" s="34">
        <v>-46616.385000000002</v>
      </c>
      <c r="E7" s="34">
        <v>-91386.482000000004</v>
      </c>
      <c r="F7" s="34">
        <v>-111650.371</v>
      </c>
      <c r="G7" s="34">
        <v>-142419.23699999999</v>
      </c>
      <c r="H7" s="34">
        <v>-21480.141</v>
      </c>
      <c r="I7" s="34">
        <v>33966.201000000001</v>
      </c>
      <c r="J7" s="34">
        <v>102168.845</v>
      </c>
      <c r="K7" s="34">
        <v>42210.898999999998</v>
      </c>
      <c r="L7" s="34">
        <v>72279.005000000005</v>
      </c>
      <c r="M7" s="20"/>
      <c r="N7" s="24"/>
    </row>
    <row r="8" spans="1:14" x14ac:dyDescent="0.25">
      <c r="A8" s="36"/>
      <c r="B8" s="37"/>
      <c r="C8" s="38"/>
      <c r="D8" s="37"/>
      <c r="E8" s="37"/>
      <c r="F8" s="37"/>
      <c r="G8" s="37"/>
      <c r="H8" s="37"/>
      <c r="I8" s="37"/>
      <c r="J8" s="37"/>
      <c r="K8" s="37"/>
    </row>
    <row r="9" spans="1:14" x14ac:dyDescent="0.25">
      <c r="B9" s="39"/>
      <c r="C9" s="39"/>
      <c r="D9" s="39"/>
      <c r="E9" s="39"/>
      <c r="F9" s="39"/>
      <c r="G9" s="39"/>
      <c r="H9" s="39"/>
      <c r="I9" s="37"/>
      <c r="J9" s="37"/>
      <c r="K9" s="37"/>
    </row>
    <row r="10" spans="1:14" x14ac:dyDescent="0.25">
      <c r="A10" s="159" t="s">
        <v>85</v>
      </c>
      <c r="B10" s="159"/>
      <c r="C10" s="159"/>
    </row>
    <row r="27" spans="1:7" x14ac:dyDescent="0.25">
      <c r="A27" s="152" t="s">
        <v>47</v>
      </c>
      <c r="B27" s="153"/>
      <c r="C27" s="153"/>
      <c r="D27" s="153"/>
      <c r="E27" s="153"/>
      <c r="F27" s="153"/>
      <c r="G27" s="153"/>
    </row>
    <row r="28" spans="1:7" ht="6" customHeight="1" x14ac:dyDescent="0.25"/>
    <row r="29" spans="1:7" x14ac:dyDescent="0.25">
      <c r="A29" s="7" t="s">
        <v>86</v>
      </c>
    </row>
  </sheetData>
  <mergeCells count="2">
    <mergeCell ref="A10:C10"/>
    <mergeCell ref="A27:G27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"/>
  <sheetViews>
    <sheetView workbookViewId="0">
      <selection activeCell="C26" sqref="C26"/>
    </sheetView>
  </sheetViews>
  <sheetFormatPr defaultRowHeight="15" x14ac:dyDescent="0.25"/>
  <cols>
    <col min="1" max="1" width="5.42578125" style="10" customWidth="1"/>
    <col min="2" max="2" width="13.7109375" style="10" customWidth="1"/>
    <col min="3" max="3" width="29.140625" style="10" customWidth="1"/>
    <col min="4" max="4" width="14.28515625" style="10" bestFit="1" customWidth="1"/>
    <col min="5" max="5" width="11.28515625" style="10" customWidth="1"/>
    <col min="6" max="6" width="9.7109375" style="10" customWidth="1"/>
    <col min="7" max="7" width="11.85546875" style="10" customWidth="1"/>
    <col min="8" max="16384" width="9.140625" style="10"/>
  </cols>
  <sheetData>
    <row r="2" spans="1:9" x14ac:dyDescent="0.25">
      <c r="F2" s="11"/>
    </row>
    <row r="3" spans="1:9" x14ac:dyDescent="0.25">
      <c r="A3" s="6" t="s">
        <v>87</v>
      </c>
    </row>
    <row r="4" spans="1:9" ht="22.5" x14ac:dyDescent="0.25">
      <c r="A4" s="12" t="s">
        <v>52</v>
      </c>
      <c r="B4" s="12" t="s">
        <v>25</v>
      </c>
      <c r="C4" s="13" t="s">
        <v>26</v>
      </c>
      <c r="D4" s="13" t="s">
        <v>53</v>
      </c>
      <c r="E4" s="13" t="s">
        <v>28</v>
      </c>
      <c r="F4" s="13" t="s">
        <v>27</v>
      </c>
      <c r="G4" s="100" t="s">
        <v>124</v>
      </c>
    </row>
    <row r="5" spans="1:9" x14ac:dyDescent="0.25">
      <c r="A5" s="14" t="s">
        <v>29</v>
      </c>
      <c r="B5" s="17">
        <v>77713136117</v>
      </c>
      <c r="C5" s="18" t="s">
        <v>99</v>
      </c>
      <c r="D5" s="18" t="s">
        <v>91</v>
      </c>
      <c r="E5" s="16">
        <v>489588.20899999997</v>
      </c>
      <c r="F5" s="99">
        <v>435</v>
      </c>
      <c r="G5" s="89">
        <v>33342</v>
      </c>
      <c r="H5" s="23"/>
    </row>
    <row r="6" spans="1:9" x14ac:dyDescent="0.25">
      <c r="A6" s="14" t="s">
        <v>34</v>
      </c>
      <c r="B6" s="19">
        <v>24130056111</v>
      </c>
      <c r="C6" s="18" t="s">
        <v>100</v>
      </c>
      <c r="D6" s="18" t="s">
        <v>92</v>
      </c>
      <c r="E6" s="16">
        <v>455224.25799999997</v>
      </c>
      <c r="F6" s="99">
        <v>626</v>
      </c>
      <c r="G6" s="89">
        <v>6743</v>
      </c>
      <c r="H6" s="23"/>
      <c r="I6" s="23"/>
    </row>
    <row r="7" spans="1:9" x14ac:dyDescent="0.25">
      <c r="A7" s="14" t="s">
        <v>35</v>
      </c>
      <c r="B7" s="19">
        <v>98594743140</v>
      </c>
      <c r="C7" s="18" t="s">
        <v>101</v>
      </c>
      <c r="D7" s="18" t="s">
        <v>91</v>
      </c>
      <c r="E7" s="16">
        <v>354100.23200000002</v>
      </c>
      <c r="F7" s="99">
        <v>795</v>
      </c>
      <c r="G7" s="89">
        <v>-13901</v>
      </c>
    </row>
    <row r="8" spans="1:9" x14ac:dyDescent="0.25">
      <c r="A8" s="14" t="s">
        <v>36</v>
      </c>
      <c r="B8" s="19">
        <v>16495247007</v>
      </c>
      <c r="C8" s="18" t="s">
        <v>102</v>
      </c>
      <c r="D8" s="18" t="s">
        <v>93</v>
      </c>
      <c r="E8" s="16">
        <v>147849.209</v>
      </c>
      <c r="F8" s="99">
        <v>46</v>
      </c>
      <c r="G8" s="89">
        <v>1934</v>
      </c>
    </row>
    <row r="9" spans="1:9" x14ac:dyDescent="0.25">
      <c r="A9" s="14" t="s">
        <v>33</v>
      </c>
      <c r="B9" s="19">
        <v>62964458165</v>
      </c>
      <c r="C9" s="18" t="s">
        <v>103</v>
      </c>
      <c r="D9" s="18" t="s">
        <v>123</v>
      </c>
      <c r="E9" s="16">
        <v>125994.924</v>
      </c>
      <c r="F9" s="99">
        <v>171</v>
      </c>
      <c r="G9" s="101">
        <v>644</v>
      </c>
    </row>
    <row r="10" spans="1:9" x14ac:dyDescent="0.25">
      <c r="A10" s="14" t="s">
        <v>30</v>
      </c>
      <c r="B10" s="19">
        <v>98651113279</v>
      </c>
      <c r="C10" s="18" t="s">
        <v>104</v>
      </c>
      <c r="D10" s="18" t="s">
        <v>123</v>
      </c>
      <c r="E10" s="16">
        <v>121276.117</v>
      </c>
      <c r="F10" s="99">
        <v>203</v>
      </c>
      <c r="G10" s="89">
        <v>8544</v>
      </c>
    </row>
    <row r="11" spans="1:9" x14ac:dyDescent="0.25">
      <c r="A11" s="14" t="s">
        <v>32</v>
      </c>
      <c r="B11" s="19">
        <v>90749374969</v>
      </c>
      <c r="C11" s="15" t="s">
        <v>105</v>
      </c>
      <c r="D11" s="18" t="s">
        <v>76</v>
      </c>
      <c r="E11" s="16">
        <v>118428.20299999999</v>
      </c>
      <c r="F11" s="99">
        <v>44</v>
      </c>
      <c r="G11" s="101">
        <v>990</v>
      </c>
    </row>
    <row r="12" spans="1:9" x14ac:dyDescent="0.25">
      <c r="A12" s="14" t="s">
        <v>37</v>
      </c>
      <c r="B12" s="19">
        <v>39070040029</v>
      </c>
      <c r="C12" s="18" t="s">
        <v>106</v>
      </c>
      <c r="D12" s="18" t="s">
        <v>94</v>
      </c>
      <c r="E12" s="16">
        <v>109367.04399999999</v>
      </c>
      <c r="F12" s="99">
        <v>372</v>
      </c>
      <c r="G12" s="89">
        <v>1368</v>
      </c>
    </row>
    <row r="13" spans="1:9" x14ac:dyDescent="0.25">
      <c r="A13" s="14" t="s">
        <v>31</v>
      </c>
      <c r="B13" s="17" t="s">
        <v>97</v>
      </c>
      <c r="C13" s="18" t="s">
        <v>107</v>
      </c>
      <c r="D13" s="18" t="s">
        <v>95</v>
      </c>
      <c r="E13" s="16">
        <v>108759.118</v>
      </c>
      <c r="F13" s="99">
        <v>162</v>
      </c>
      <c r="G13" s="89">
        <v>9520</v>
      </c>
    </row>
    <row r="14" spans="1:9" x14ac:dyDescent="0.25">
      <c r="A14" s="14" t="s">
        <v>38</v>
      </c>
      <c r="B14" s="17" t="s">
        <v>98</v>
      </c>
      <c r="C14" s="18" t="s">
        <v>108</v>
      </c>
      <c r="D14" s="18" t="s">
        <v>96</v>
      </c>
      <c r="E14" s="16">
        <v>106342.531</v>
      </c>
      <c r="F14" s="99">
        <v>180</v>
      </c>
      <c r="G14" s="101">
        <v>407</v>
      </c>
    </row>
    <row r="15" spans="1:9" ht="15" customHeight="1" x14ac:dyDescent="0.25">
      <c r="A15" s="160" t="s">
        <v>88</v>
      </c>
      <c r="B15" s="161"/>
      <c r="C15" s="161"/>
      <c r="D15" s="162"/>
      <c r="E15" s="102">
        <f>SUM(E5:E14)</f>
        <v>2136929.8450000002</v>
      </c>
      <c r="F15" s="103">
        <f>SUM(F5:F14)</f>
        <v>3034</v>
      </c>
      <c r="G15" s="104">
        <v>49591</v>
      </c>
    </row>
    <row r="16" spans="1:9" ht="15" customHeight="1" x14ac:dyDescent="0.25">
      <c r="A16" s="163" t="s">
        <v>89</v>
      </c>
      <c r="B16" s="164"/>
      <c r="C16" s="164"/>
      <c r="D16" s="165"/>
      <c r="E16" s="105">
        <v>4533000.227</v>
      </c>
      <c r="F16" s="106">
        <v>9936</v>
      </c>
      <c r="G16" s="107">
        <v>72279</v>
      </c>
    </row>
    <row r="17" spans="1:8" ht="15" customHeight="1" x14ac:dyDescent="0.25">
      <c r="A17" s="166" t="s">
        <v>90</v>
      </c>
      <c r="B17" s="167"/>
      <c r="C17" s="167"/>
      <c r="D17" s="168"/>
      <c r="E17" s="108">
        <f>E15/E16</f>
        <v>0.47141622280796769</v>
      </c>
      <c r="F17" s="109">
        <f>F15/F16</f>
        <v>0.30535426731078907</v>
      </c>
      <c r="G17" s="110">
        <v>0.68600000000000005</v>
      </c>
    </row>
    <row r="18" spans="1:8" x14ac:dyDescent="0.25">
      <c r="A18" s="152" t="s">
        <v>54</v>
      </c>
      <c r="B18" s="153"/>
      <c r="C18" s="153"/>
      <c r="D18" s="153"/>
      <c r="E18" s="153"/>
      <c r="F18" s="153"/>
      <c r="G18" s="153"/>
      <c r="H18" s="153"/>
    </row>
  </sheetData>
  <mergeCells count="4">
    <mergeCell ref="A18:H18"/>
    <mergeCell ref="A15:D15"/>
    <mergeCell ref="A16:D16"/>
    <mergeCell ref="A17:D1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workbookViewId="0">
      <selection activeCell="C30" sqref="C30"/>
    </sheetView>
  </sheetViews>
  <sheetFormatPr defaultRowHeight="15" x14ac:dyDescent="0.25"/>
  <cols>
    <col min="1" max="1" width="5" style="4" customWidth="1"/>
    <col min="2" max="2" width="13.85546875" style="4" customWidth="1"/>
    <col min="3" max="3" width="34.7109375" style="4" bestFit="1" customWidth="1"/>
    <col min="4" max="4" width="16" style="4" bestFit="1" customWidth="1"/>
    <col min="5" max="5" width="13.7109375" style="4" customWidth="1"/>
    <col min="6" max="6" width="14.140625" style="4" customWidth="1"/>
    <col min="7" max="16384" width="9.140625" style="4"/>
  </cols>
  <sheetData>
    <row r="3" spans="1:6" x14ac:dyDescent="0.25">
      <c r="A3" s="40" t="s">
        <v>113</v>
      </c>
      <c r="D3" s="25"/>
      <c r="E3" s="40"/>
    </row>
    <row r="4" spans="1:6" ht="22.5" x14ac:dyDescent="0.25">
      <c r="A4" s="21" t="s">
        <v>52</v>
      </c>
      <c r="B4" s="21" t="s">
        <v>25</v>
      </c>
      <c r="C4" s="21" t="s">
        <v>112</v>
      </c>
      <c r="D4" s="21" t="s">
        <v>53</v>
      </c>
      <c r="E4" s="21" t="s">
        <v>42</v>
      </c>
      <c r="F4" s="21" t="s">
        <v>114</v>
      </c>
    </row>
    <row r="5" spans="1:6" x14ac:dyDescent="0.25">
      <c r="A5" s="66" t="s">
        <v>29</v>
      </c>
      <c r="B5" s="67">
        <v>77713136117</v>
      </c>
      <c r="C5" s="68" t="s">
        <v>99</v>
      </c>
      <c r="D5" s="68" t="s">
        <v>91</v>
      </c>
      <c r="E5" s="69">
        <v>33342.214999999997</v>
      </c>
      <c r="F5" s="70">
        <f t="shared" ref="F5:F11" si="0">E5/$E$11</f>
        <v>0.19767004004680733</v>
      </c>
    </row>
    <row r="6" spans="1:6" x14ac:dyDescent="0.25">
      <c r="A6" s="71" t="s">
        <v>34</v>
      </c>
      <c r="B6" s="72" t="s">
        <v>117</v>
      </c>
      <c r="C6" s="68" t="s">
        <v>120</v>
      </c>
      <c r="D6" s="68" t="s">
        <v>118</v>
      </c>
      <c r="E6" s="69">
        <v>14371.746999999999</v>
      </c>
      <c r="F6" s="70">
        <f t="shared" si="0"/>
        <v>8.520321175520533E-2</v>
      </c>
    </row>
    <row r="7" spans="1:6" x14ac:dyDescent="0.25">
      <c r="A7" s="71" t="s">
        <v>35</v>
      </c>
      <c r="B7" s="72" t="s">
        <v>97</v>
      </c>
      <c r="C7" s="68" t="s">
        <v>107</v>
      </c>
      <c r="D7" s="68" t="s">
        <v>95</v>
      </c>
      <c r="E7" s="69">
        <v>9520.42</v>
      </c>
      <c r="F7" s="70">
        <f t="shared" si="0"/>
        <v>5.6442015104948055E-2</v>
      </c>
    </row>
    <row r="8" spans="1:6" x14ac:dyDescent="0.25">
      <c r="A8" s="71" t="s">
        <v>36</v>
      </c>
      <c r="B8" s="72">
        <v>64861685667</v>
      </c>
      <c r="C8" s="68" t="s">
        <v>121</v>
      </c>
      <c r="D8" s="68" t="s">
        <v>119</v>
      </c>
      <c r="E8" s="69">
        <v>9388.6720000000005</v>
      </c>
      <c r="F8" s="70">
        <f t="shared" si="0"/>
        <v>5.5660944248195239E-2</v>
      </c>
    </row>
    <row r="9" spans="1:6" x14ac:dyDescent="0.25">
      <c r="A9" s="111" t="s">
        <v>33</v>
      </c>
      <c r="B9" s="112">
        <v>98651113279</v>
      </c>
      <c r="C9" s="113" t="s">
        <v>104</v>
      </c>
      <c r="D9" s="113" t="s">
        <v>123</v>
      </c>
      <c r="E9" s="114">
        <v>8543.9930000000004</v>
      </c>
      <c r="F9" s="115">
        <f t="shared" si="0"/>
        <v>5.0653246596533606E-2</v>
      </c>
    </row>
    <row r="10" spans="1:6" x14ac:dyDescent="0.25">
      <c r="A10" s="169" t="s">
        <v>115</v>
      </c>
      <c r="B10" s="169"/>
      <c r="C10" s="169"/>
      <c r="D10" s="169"/>
      <c r="E10" s="116">
        <f>SUM(E5:E9)</f>
        <v>75167.047000000006</v>
      </c>
      <c r="F10" s="117">
        <f t="shared" si="0"/>
        <v>0.44562945775168961</v>
      </c>
    </row>
    <row r="11" spans="1:6" x14ac:dyDescent="0.25">
      <c r="A11" s="169" t="s">
        <v>116</v>
      </c>
      <c r="B11" s="169"/>
      <c r="C11" s="169"/>
      <c r="D11" s="169"/>
      <c r="E11" s="116">
        <v>168676.11799999999</v>
      </c>
      <c r="F11" s="117">
        <f t="shared" si="0"/>
        <v>1</v>
      </c>
    </row>
    <row r="12" spans="1:6" x14ac:dyDescent="0.25">
      <c r="A12" s="65" t="s">
        <v>110</v>
      </c>
    </row>
  </sheetData>
  <mergeCells count="2">
    <mergeCell ref="A10:D10"/>
    <mergeCell ref="A11:D1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8"/>
  <sheetViews>
    <sheetView tabSelected="1" topLeftCell="A16" workbookViewId="0">
      <selection activeCell="S29" sqref="S29"/>
    </sheetView>
  </sheetViews>
  <sheetFormatPr defaultRowHeight="15" x14ac:dyDescent="0.25"/>
  <cols>
    <col min="1" max="1" width="5.42578125" style="4" customWidth="1"/>
    <col min="2" max="2" width="26.5703125" style="73" bestFit="1" customWidth="1"/>
    <col min="3" max="3" width="6.7109375" style="4" customWidth="1"/>
    <col min="4" max="4" width="8.42578125" style="4" customWidth="1"/>
    <col min="5" max="5" width="8" style="4" bestFit="1" customWidth="1"/>
    <col min="6" max="6" width="7.42578125" style="4" customWidth="1"/>
    <col min="7" max="7" width="7.28515625" style="4" customWidth="1"/>
    <col min="8" max="8" width="7" style="4" bestFit="1" customWidth="1"/>
    <col min="9" max="10" width="8.85546875" style="4" bestFit="1" customWidth="1"/>
    <col min="11" max="11" width="5.42578125" style="4" bestFit="1" customWidth="1"/>
    <col min="12" max="12" width="8.7109375" style="4" bestFit="1" customWidth="1"/>
    <col min="13" max="13" width="8.85546875" style="4" bestFit="1" customWidth="1"/>
    <col min="14" max="14" width="5.42578125" style="4" bestFit="1" customWidth="1"/>
    <col min="15" max="15" width="6.7109375" style="4" bestFit="1" customWidth="1"/>
    <col min="16" max="16384" width="9.140625" style="4"/>
  </cols>
  <sheetData>
    <row r="3" spans="1:14" x14ac:dyDescent="0.25">
      <c r="A3" s="40" t="s">
        <v>111</v>
      </c>
    </row>
    <row r="4" spans="1:14" ht="23.25" customHeight="1" x14ac:dyDescent="0.25">
      <c r="A4" s="170" t="s">
        <v>80</v>
      </c>
      <c r="B4" s="172"/>
      <c r="C4" s="170" t="s">
        <v>40</v>
      </c>
      <c r="D4" s="171"/>
      <c r="E4" s="171"/>
      <c r="F4" s="173" t="s">
        <v>27</v>
      </c>
      <c r="G4" s="174"/>
      <c r="H4" s="174"/>
      <c r="I4" s="175" t="s">
        <v>41</v>
      </c>
      <c r="J4" s="175"/>
      <c r="K4" s="175"/>
      <c r="L4" s="170" t="s">
        <v>43</v>
      </c>
      <c r="M4" s="171"/>
      <c r="N4" s="171"/>
    </row>
    <row r="5" spans="1:14" x14ac:dyDescent="0.25">
      <c r="A5" s="74" t="s">
        <v>81</v>
      </c>
      <c r="B5" s="41" t="s">
        <v>82</v>
      </c>
      <c r="C5" s="74" t="s">
        <v>77</v>
      </c>
      <c r="D5" s="74" t="s">
        <v>78</v>
      </c>
      <c r="E5" s="74" t="s">
        <v>79</v>
      </c>
      <c r="F5" s="74" t="s">
        <v>50</v>
      </c>
      <c r="G5" s="74" t="s">
        <v>51</v>
      </c>
      <c r="H5" s="74" t="s">
        <v>39</v>
      </c>
      <c r="I5" s="74" t="s">
        <v>50</v>
      </c>
      <c r="J5" s="74" t="s">
        <v>51</v>
      </c>
      <c r="K5" s="74" t="s">
        <v>39</v>
      </c>
      <c r="L5" s="74" t="s">
        <v>50</v>
      </c>
      <c r="M5" s="74" t="s">
        <v>51</v>
      </c>
      <c r="N5" s="74" t="s">
        <v>39</v>
      </c>
    </row>
    <row r="6" spans="1:14" x14ac:dyDescent="0.25">
      <c r="A6" s="42">
        <v>20</v>
      </c>
      <c r="B6" s="43" t="s">
        <v>60</v>
      </c>
      <c r="C6" s="44">
        <v>31</v>
      </c>
      <c r="D6" s="45">
        <v>24</v>
      </c>
      <c r="E6" s="59">
        <v>7</v>
      </c>
      <c r="F6" s="76">
        <v>1712</v>
      </c>
      <c r="G6" s="76">
        <v>1860</v>
      </c>
      <c r="H6" s="77">
        <f>G6/F6*100</f>
        <v>108.64485981308411</v>
      </c>
      <c r="I6" s="46">
        <v>1082181.1229999999</v>
      </c>
      <c r="J6" s="47">
        <v>1145421.794</v>
      </c>
      <c r="K6" s="48">
        <v>105.84381575837189</v>
      </c>
      <c r="L6" s="50">
        <v>67694.498000000007</v>
      </c>
      <c r="M6" s="50">
        <v>31666.550999999999</v>
      </c>
      <c r="N6" s="51">
        <v>46.778618551835635</v>
      </c>
    </row>
    <row r="7" spans="1:14" x14ac:dyDescent="0.25">
      <c r="A7" s="42">
        <v>21</v>
      </c>
      <c r="B7" s="43" t="s">
        <v>67</v>
      </c>
      <c r="C7" s="44">
        <v>233</v>
      </c>
      <c r="D7" s="45">
        <v>178</v>
      </c>
      <c r="E7" s="59">
        <v>55</v>
      </c>
      <c r="F7" s="76">
        <v>1281</v>
      </c>
      <c r="G7" s="76">
        <v>1395</v>
      </c>
      <c r="H7" s="77">
        <f t="shared" ref="H7:H27" si="0">G7/F7*100</f>
        <v>108.8992974238876</v>
      </c>
      <c r="I7" s="46">
        <v>595929.05000000005</v>
      </c>
      <c r="J7" s="47">
        <v>649388.66899999999</v>
      </c>
      <c r="K7" s="48">
        <v>108.97080264840253</v>
      </c>
      <c r="L7" s="50">
        <v>12935.671</v>
      </c>
      <c r="M7" s="50">
        <v>9161.2250000000004</v>
      </c>
      <c r="N7" s="48">
        <v>70.821413129632006</v>
      </c>
    </row>
    <row r="8" spans="1:14" x14ac:dyDescent="0.25">
      <c r="A8" s="42">
        <v>7</v>
      </c>
      <c r="B8" s="43" t="s">
        <v>71</v>
      </c>
      <c r="C8" s="44">
        <v>25</v>
      </c>
      <c r="D8" s="45">
        <v>23</v>
      </c>
      <c r="E8" s="59">
        <v>2</v>
      </c>
      <c r="F8" s="76">
        <v>784</v>
      </c>
      <c r="G8" s="76">
        <v>893</v>
      </c>
      <c r="H8" s="77">
        <f t="shared" si="0"/>
        <v>113.90306122448979</v>
      </c>
      <c r="I8" s="46">
        <v>445163.30499999999</v>
      </c>
      <c r="J8" s="47">
        <v>518470.89799999999</v>
      </c>
      <c r="K8" s="48">
        <v>116.46757317519692</v>
      </c>
      <c r="L8" s="50">
        <v>5360.8829999999998</v>
      </c>
      <c r="M8" s="50">
        <v>12221.978999999999</v>
      </c>
      <c r="N8" s="51">
        <v>227.98443838449748</v>
      </c>
    </row>
    <row r="9" spans="1:14" x14ac:dyDescent="0.25">
      <c r="A9" s="42">
        <v>10</v>
      </c>
      <c r="B9" s="43" t="s">
        <v>72</v>
      </c>
      <c r="C9" s="44">
        <v>22</v>
      </c>
      <c r="D9" s="45">
        <v>15</v>
      </c>
      <c r="E9" s="59">
        <v>7</v>
      </c>
      <c r="F9" s="76">
        <v>1156</v>
      </c>
      <c r="G9" s="76">
        <v>1178</v>
      </c>
      <c r="H9" s="77">
        <f t="shared" si="0"/>
        <v>101.90311418685121</v>
      </c>
      <c r="I9" s="46">
        <v>400373.34899999999</v>
      </c>
      <c r="J9" s="47">
        <v>415151.52500000002</v>
      </c>
      <c r="K9" s="48">
        <v>103.69109882985742</v>
      </c>
      <c r="L9" s="49">
        <v>-637.99800000000005</v>
      </c>
      <c r="M9" s="49">
        <v>-3985.1019999999999</v>
      </c>
      <c r="N9" s="48">
        <v>624.62609600657061</v>
      </c>
    </row>
    <row r="10" spans="1:14" x14ac:dyDescent="0.25">
      <c r="A10" s="42">
        <v>14</v>
      </c>
      <c r="B10" s="52" t="s">
        <v>65</v>
      </c>
      <c r="C10" s="44">
        <v>45</v>
      </c>
      <c r="D10" s="45">
        <v>35</v>
      </c>
      <c r="E10" s="59">
        <v>10</v>
      </c>
      <c r="F10" s="76">
        <v>692</v>
      </c>
      <c r="G10" s="76">
        <v>758</v>
      </c>
      <c r="H10" s="77">
        <f t="shared" si="0"/>
        <v>109.53757225433527</v>
      </c>
      <c r="I10" s="46">
        <v>236158.72200000001</v>
      </c>
      <c r="J10" s="47">
        <v>252205.99</v>
      </c>
      <c r="K10" s="48">
        <v>106.79511976695065</v>
      </c>
      <c r="L10" s="49">
        <v>-15942.245999999999</v>
      </c>
      <c r="M10" s="49">
        <v>-7080.6369999999997</v>
      </c>
      <c r="N10" s="51">
        <v>44.414300218425936</v>
      </c>
    </row>
    <row r="11" spans="1:14" x14ac:dyDescent="0.25">
      <c r="A11" s="53">
        <v>8</v>
      </c>
      <c r="B11" s="43" t="s">
        <v>58</v>
      </c>
      <c r="C11" s="54">
        <v>36</v>
      </c>
      <c r="D11" s="55">
        <v>29</v>
      </c>
      <c r="E11" s="78">
        <v>7</v>
      </c>
      <c r="F11" s="76">
        <v>828</v>
      </c>
      <c r="G11" s="76">
        <v>767</v>
      </c>
      <c r="H11" s="77">
        <f t="shared" si="0"/>
        <v>92.632850241545896</v>
      </c>
      <c r="I11" s="56">
        <v>212682.14799999999</v>
      </c>
      <c r="J11" s="47">
        <v>199870.43100000001</v>
      </c>
      <c r="K11" s="57">
        <v>93.97612017723273</v>
      </c>
      <c r="L11" s="50">
        <v>4000.5149999999999</v>
      </c>
      <c r="M11" s="50">
        <v>3449.1379999999999</v>
      </c>
      <c r="N11" s="58">
        <v>86.217349516249783</v>
      </c>
    </row>
    <row r="12" spans="1:14" x14ac:dyDescent="0.25">
      <c r="A12" s="42">
        <v>17</v>
      </c>
      <c r="B12" s="52" t="s">
        <v>57</v>
      </c>
      <c r="C12" s="44">
        <v>82</v>
      </c>
      <c r="D12" s="45">
        <v>67</v>
      </c>
      <c r="E12" s="59">
        <v>15</v>
      </c>
      <c r="F12" s="76">
        <v>453</v>
      </c>
      <c r="G12" s="76">
        <v>439</v>
      </c>
      <c r="H12" s="77">
        <f t="shared" si="0"/>
        <v>96.909492273730677</v>
      </c>
      <c r="I12" s="46">
        <v>153466.361</v>
      </c>
      <c r="J12" s="47">
        <v>183985.462</v>
      </c>
      <c r="K12" s="48">
        <v>119.8865085489321</v>
      </c>
      <c r="L12" s="50">
        <v>5606.2619999999997</v>
      </c>
      <c r="M12" s="50">
        <v>7545.74</v>
      </c>
      <c r="N12" s="51">
        <v>134.59485125739755</v>
      </c>
    </row>
    <row r="13" spans="1:14" x14ac:dyDescent="0.25">
      <c r="A13" s="42">
        <v>1</v>
      </c>
      <c r="B13" s="52" t="s">
        <v>64</v>
      </c>
      <c r="C13" s="44">
        <v>90</v>
      </c>
      <c r="D13" s="45">
        <v>73</v>
      </c>
      <c r="E13" s="59">
        <v>17</v>
      </c>
      <c r="F13" s="76">
        <v>415</v>
      </c>
      <c r="G13" s="76">
        <v>431</v>
      </c>
      <c r="H13" s="77">
        <f t="shared" si="0"/>
        <v>103.85542168674699</v>
      </c>
      <c r="I13" s="46">
        <v>135938.5</v>
      </c>
      <c r="J13" s="47">
        <v>174460.50899999999</v>
      </c>
      <c r="K13" s="48">
        <v>128.33782114706281</v>
      </c>
      <c r="L13" s="50">
        <v>5350.0020000000004</v>
      </c>
      <c r="M13" s="50">
        <v>16674.509999999998</v>
      </c>
      <c r="N13" s="51">
        <v>311.67296759889058</v>
      </c>
    </row>
    <row r="14" spans="1:14" x14ac:dyDescent="0.25">
      <c r="A14" s="42">
        <v>11</v>
      </c>
      <c r="B14" s="52" t="s">
        <v>69</v>
      </c>
      <c r="C14" s="44">
        <v>14</v>
      </c>
      <c r="D14" s="45">
        <v>10</v>
      </c>
      <c r="E14" s="59">
        <v>4</v>
      </c>
      <c r="F14" s="76">
        <v>452</v>
      </c>
      <c r="G14" s="76">
        <v>466</v>
      </c>
      <c r="H14" s="77">
        <f t="shared" si="0"/>
        <v>103.09734513274336</v>
      </c>
      <c r="I14" s="46">
        <v>145578.29800000001</v>
      </c>
      <c r="J14" s="47">
        <v>160407.86499999999</v>
      </c>
      <c r="K14" s="48">
        <v>110.18666051446762</v>
      </c>
      <c r="L14" s="50">
        <v>2184.8420000000001</v>
      </c>
      <c r="M14" s="50">
        <v>2139.413</v>
      </c>
      <c r="N14" s="51">
        <v>97.920719209901677</v>
      </c>
    </row>
    <row r="15" spans="1:14" x14ac:dyDescent="0.25">
      <c r="A15" s="42">
        <v>13</v>
      </c>
      <c r="B15" s="52" t="s">
        <v>56</v>
      </c>
      <c r="C15" s="44">
        <v>18</v>
      </c>
      <c r="D15" s="45">
        <v>12</v>
      </c>
      <c r="E15" s="59">
        <v>6</v>
      </c>
      <c r="F15" s="76">
        <v>124</v>
      </c>
      <c r="G15" s="76">
        <v>113</v>
      </c>
      <c r="H15" s="77">
        <f t="shared" si="0"/>
        <v>91.129032258064512</v>
      </c>
      <c r="I15" s="46">
        <v>110931.364</v>
      </c>
      <c r="J15" s="47">
        <v>149110.913</v>
      </c>
      <c r="K15" s="48">
        <v>134.41727174651888</v>
      </c>
      <c r="L15" s="50">
        <v>1371.7470000000001</v>
      </c>
      <c r="M15" s="50">
        <v>1628.2670000000001</v>
      </c>
      <c r="N15" s="51">
        <v>118.70024137104001</v>
      </c>
    </row>
    <row r="16" spans="1:14" x14ac:dyDescent="0.25">
      <c r="A16" s="53">
        <v>18</v>
      </c>
      <c r="B16" s="52" t="s">
        <v>68</v>
      </c>
      <c r="C16" s="44">
        <v>42</v>
      </c>
      <c r="D16" s="45">
        <v>27</v>
      </c>
      <c r="E16" s="59">
        <v>15</v>
      </c>
      <c r="F16" s="76">
        <v>225</v>
      </c>
      <c r="G16" s="76">
        <v>212</v>
      </c>
      <c r="H16" s="77">
        <f t="shared" si="0"/>
        <v>94.222222222222214</v>
      </c>
      <c r="I16" s="46">
        <v>135416.50099999999</v>
      </c>
      <c r="J16" s="47">
        <v>144321.69200000001</v>
      </c>
      <c r="K16" s="48">
        <v>106.57614909131348</v>
      </c>
      <c r="L16" s="50">
        <v>2374.029</v>
      </c>
      <c r="M16" s="49">
        <v>-6841.1850000000004</v>
      </c>
      <c r="N16" s="51" t="s">
        <v>23</v>
      </c>
    </row>
    <row r="17" spans="1:14" x14ac:dyDescent="0.25">
      <c r="A17" s="42">
        <v>5</v>
      </c>
      <c r="B17" s="52" t="s">
        <v>61</v>
      </c>
      <c r="C17" s="44">
        <v>32</v>
      </c>
      <c r="D17" s="45">
        <v>23</v>
      </c>
      <c r="E17" s="59">
        <v>9</v>
      </c>
      <c r="F17" s="76">
        <v>304</v>
      </c>
      <c r="G17" s="76">
        <v>324</v>
      </c>
      <c r="H17" s="77">
        <f t="shared" si="0"/>
        <v>106.57894736842107</v>
      </c>
      <c r="I17" s="46">
        <v>101431.933</v>
      </c>
      <c r="J17" s="47">
        <v>129612.173</v>
      </c>
      <c r="K17" s="48">
        <v>127.78241443944482</v>
      </c>
      <c r="L17" s="50">
        <v>3299.5990000000002</v>
      </c>
      <c r="M17" s="50">
        <v>5549.7250000000004</v>
      </c>
      <c r="N17" s="51">
        <v>168.19392295851708</v>
      </c>
    </row>
    <row r="18" spans="1:14" x14ac:dyDescent="0.25">
      <c r="A18" s="42">
        <v>2</v>
      </c>
      <c r="B18" s="52" t="s">
        <v>63</v>
      </c>
      <c r="C18" s="44">
        <v>15</v>
      </c>
      <c r="D18" s="45">
        <v>13</v>
      </c>
      <c r="E18" s="59">
        <v>2</v>
      </c>
      <c r="F18" s="76">
        <v>248</v>
      </c>
      <c r="G18" s="76">
        <v>257</v>
      </c>
      <c r="H18" s="77">
        <f t="shared" si="0"/>
        <v>103.62903225806453</v>
      </c>
      <c r="I18" s="46">
        <v>113788.624</v>
      </c>
      <c r="J18" s="47">
        <v>128329.712</v>
      </c>
      <c r="K18" s="48">
        <v>112.77903492356143</v>
      </c>
      <c r="L18" s="50">
        <v>9559.9189999999999</v>
      </c>
      <c r="M18" s="50">
        <v>10740.777</v>
      </c>
      <c r="N18" s="51">
        <v>112.35217578726346</v>
      </c>
    </row>
    <row r="19" spans="1:14" x14ac:dyDescent="0.25">
      <c r="A19" s="42">
        <v>12</v>
      </c>
      <c r="B19" s="52" t="s">
        <v>74</v>
      </c>
      <c r="C19" s="44">
        <v>27</v>
      </c>
      <c r="D19" s="45">
        <v>19</v>
      </c>
      <c r="E19" s="59">
        <v>8</v>
      </c>
      <c r="F19" s="76">
        <v>458</v>
      </c>
      <c r="G19" s="76">
        <v>445</v>
      </c>
      <c r="H19" s="77">
        <f t="shared" si="0"/>
        <v>97.161572052401752</v>
      </c>
      <c r="I19" s="46">
        <v>109087.09600000001</v>
      </c>
      <c r="J19" s="47">
        <v>97516.99</v>
      </c>
      <c r="K19" s="48">
        <v>89.393698774417828</v>
      </c>
      <c r="L19" s="49">
        <v>-7941.9650000000001</v>
      </c>
      <c r="M19" s="49">
        <v>-15059.541999999999</v>
      </c>
      <c r="N19" s="51">
        <v>189.61984848837787</v>
      </c>
    </row>
    <row r="20" spans="1:14" x14ac:dyDescent="0.25">
      <c r="A20" s="42">
        <v>16</v>
      </c>
      <c r="B20" s="52" t="s">
        <v>66</v>
      </c>
      <c r="C20" s="44">
        <v>17</v>
      </c>
      <c r="D20" s="45">
        <v>11</v>
      </c>
      <c r="E20" s="59">
        <v>6</v>
      </c>
      <c r="F20" s="76">
        <v>120</v>
      </c>
      <c r="G20" s="76">
        <v>124</v>
      </c>
      <c r="H20" s="77">
        <f t="shared" si="0"/>
        <v>103.33333333333334</v>
      </c>
      <c r="I20" s="46">
        <v>53446.427000000003</v>
      </c>
      <c r="J20" s="47">
        <v>64831.945</v>
      </c>
      <c r="K20" s="48">
        <v>121.30267379707161</v>
      </c>
      <c r="L20" s="49">
        <v>-793.79600000000005</v>
      </c>
      <c r="M20" s="50">
        <v>523.85299999999995</v>
      </c>
      <c r="N20" s="51" t="s">
        <v>23</v>
      </c>
    </row>
    <row r="21" spans="1:14" x14ac:dyDescent="0.25">
      <c r="A21" s="53">
        <v>6</v>
      </c>
      <c r="B21" s="52" t="s">
        <v>75</v>
      </c>
      <c r="C21" s="44">
        <v>9</v>
      </c>
      <c r="D21" s="45">
        <v>7</v>
      </c>
      <c r="E21" s="59">
        <v>2</v>
      </c>
      <c r="F21" s="76">
        <v>53</v>
      </c>
      <c r="G21" s="76">
        <v>58</v>
      </c>
      <c r="H21" s="77">
        <f t="shared" si="0"/>
        <v>109.43396226415094</v>
      </c>
      <c r="I21" s="46">
        <v>47159.023000000001</v>
      </c>
      <c r="J21" s="47">
        <v>46438.438999999998</v>
      </c>
      <c r="K21" s="48">
        <v>98.47201245030034</v>
      </c>
      <c r="L21" s="50">
        <v>2212.6990000000001</v>
      </c>
      <c r="M21" s="50">
        <v>1074.9469999999999</v>
      </c>
      <c r="N21" s="51">
        <v>48.580805613416011</v>
      </c>
    </row>
    <row r="22" spans="1:14" x14ac:dyDescent="0.25">
      <c r="A22" s="42">
        <v>4</v>
      </c>
      <c r="B22" s="52" t="s">
        <v>73</v>
      </c>
      <c r="C22" s="44">
        <v>21</v>
      </c>
      <c r="D22" s="45">
        <v>15</v>
      </c>
      <c r="E22" s="59">
        <v>6</v>
      </c>
      <c r="F22" s="76">
        <v>86</v>
      </c>
      <c r="G22" s="76">
        <v>93</v>
      </c>
      <c r="H22" s="77">
        <f t="shared" si="0"/>
        <v>108.13953488372093</v>
      </c>
      <c r="I22" s="46">
        <v>25560.098000000002</v>
      </c>
      <c r="J22" s="47">
        <v>28442.754000000001</v>
      </c>
      <c r="K22" s="48">
        <v>111.27795362912927</v>
      </c>
      <c r="L22" s="50">
        <v>2412.701</v>
      </c>
      <c r="M22" s="50">
        <v>1881.7439999999999</v>
      </c>
      <c r="N22" s="51">
        <v>77.993253204603477</v>
      </c>
    </row>
    <row r="23" spans="1:14" x14ac:dyDescent="0.25">
      <c r="A23" s="42">
        <v>15</v>
      </c>
      <c r="B23" s="52" t="s">
        <v>70</v>
      </c>
      <c r="C23" s="44">
        <v>8</v>
      </c>
      <c r="D23" s="45">
        <v>6</v>
      </c>
      <c r="E23" s="59">
        <v>2</v>
      </c>
      <c r="F23" s="76">
        <v>64</v>
      </c>
      <c r="G23" s="76">
        <v>59</v>
      </c>
      <c r="H23" s="77">
        <f t="shared" si="0"/>
        <v>92.1875</v>
      </c>
      <c r="I23" s="46">
        <v>22903.728999999999</v>
      </c>
      <c r="J23" s="47">
        <v>20462.631000000001</v>
      </c>
      <c r="K23" s="48">
        <v>89.34191895127644</v>
      </c>
      <c r="L23" s="50">
        <v>315.40300000000002</v>
      </c>
      <c r="M23" s="50">
        <v>141.43199999999999</v>
      </c>
      <c r="N23" s="51">
        <v>44.841678741166064</v>
      </c>
    </row>
    <row r="24" spans="1:14" x14ac:dyDescent="0.25">
      <c r="A24" s="42">
        <v>19</v>
      </c>
      <c r="B24" s="52" t="s">
        <v>62</v>
      </c>
      <c r="C24" s="44">
        <v>9</v>
      </c>
      <c r="D24" s="45">
        <v>8</v>
      </c>
      <c r="E24" s="59">
        <v>1</v>
      </c>
      <c r="F24" s="76">
        <v>34</v>
      </c>
      <c r="G24" s="76">
        <v>34</v>
      </c>
      <c r="H24" s="77">
        <f t="shared" si="0"/>
        <v>100</v>
      </c>
      <c r="I24" s="46">
        <v>13693.633</v>
      </c>
      <c r="J24" s="47">
        <v>13839.245000000001</v>
      </c>
      <c r="K24" s="48">
        <v>101.06335550251713</v>
      </c>
      <c r="L24" s="49">
        <v>-62.307000000000002</v>
      </c>
      <c r="M24" s="50">
        <v>552.48199999999997</v>
      </c>
      <c r="N24" s="51" t="s">
        <v>23</v>
      </c>
    </row>
    <row r="25" spans="1:14" x14ac:dyDescent="0.25">
      <c r="A25" s="42">
        <v>3</v>
      </c>
      <c r="B25" s="52" t="s">
        <v>59</v>
      </c>
      <c r="C25" s="44">
        <v>12</v>
      </c>
      <c r="D25" s="45">
        <v>8</v>
      </c>
      <c r="E25" s="59">
        <v>4</v>
      </c>
      <c r="F25" s="76">
        <v>28</v>
      </c>
      <c r="G25" s="76">
        <v>28</v>
      </c>
      <c r="H25" s="77">
        <f t="shared" si="0"/>
        <v>100</v>
      </c>
      <c r="I25" s="46">
        <v>9881.3269999999993</v>
      </c>
      <c r="J25" s="47">
        <v>9452.4609999999993</v>
      </c>
      <c r="K25" s="48">
        <v>95.659833947404024</v>
      </c>
      <c r="L25" s="50">
        <v>1241.6500000000001</v>
      </c>
      <c r="M25" s="50">
        <v>74.584999999999994</v>
      </c>
      <c r="N25" s="51">
        <v>6.0069262674666772</v>
      </c>
    </row>
    <row r="26" spans="1:14" x14ac:dyDescent="0.25">
      <c r="A26" s="53">
        <v>9</v>
      </c>
      <c r="B26" s="60" t="s">
        <v>55</v>
      </c>
      <c r="C26" s="61">
        <v>1</v>
      </c>
      <c r="D26" s="62">
        <v>1</v>
      </c>
      <c r="E26" s="63">
        <v>0</v>
      </c>
      <c r="F26" s="76">
        <v>2</v>
      </c>
      <c r="G26" s="76">
        <v>2</v>
      </c>
      <c r="H26" s="77">
        <f t="shared" si="0"/>
        <v>100</v>
      </c>
      <c r="I26" s="46">
        <v>377.77100000000002</v>
      </c>
      <c r="J26" s="47">
        <v>1278.1289999999999</v>
      </c>
      <c r="K26" s="48">
        <v>338.33433482188946</v>
      </c>
      <c r="L26" s="49">
        <v>-73.906999999999996</v>
      </c>
      <c r="M26" s="50">
        <v>219.10300000000001</v>
      </c>
      <c r="N26" s="51" t="s">
        <v>23</v>
      </c>
    </row>
    <row r="27" spans="1:14" x14ac:dyDescent="0.25">
      <c r="A27" s="64"/>
      <c r="B27" s="79" t="s">
        <v>109</v>
      </c>
      <c r="C27" s="80">
        <v>789</v>
      </c>
      <c r="D27" s="80">
        <v>604</v>
      </c>
      <c r="E27" s="80">
        <v>185</v>
      </c>
      <c r="F27" s="81">
        <f>SUM(F6:F26)</f>
        <v>9519</v>
      </c>
      <c r="G27" s="81">
        <f>SUM(G6:G26)</f>
        <v>9936</v>
      </c>
      <c r="H27" s="82">
        <f t="shared" si="0"/>
        <v>104.38071225969114</v>
      </c>
      <c r="I27" s="83">
        <v>4151148.3820000002</v>
      </c>
      <c r="J27" s="80">
        <v>4533000.227</v>
      </c>
      <c r="K27" s="84">
        <v>109.1987038250853</v>
      </c>
      <c r="L27" s="85">
        <v>100468.201</v>
      </c>
      <c r="M27" s="85">
        <v>72279.005000000005</v>
      </c>
      <c r="N27" s="84">
        <v>71.942171035788732</v>
      </c>
    </row>
    <row r="28" spans="1:14" x14ac:dyDescent="0.25">
      <c r="A28" s="65" t="s">
        <v>110</v>
      </c>
      <c r="G28" s="86"/>
    </row>
  </sheetData>
  <mergeCells count="5">
    <mergeCell ref="L4:N4"/>
    <mergeCell ref="A4:B4"/>
    <mergeCell ref="C4:E4"/>
    <mergeCell ref="F4:H4"/>
    <mergeCell ref="I4:K4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1"/>
  <sheetViews>
    <sheetView workbookViewId="0">
      <selection activeCell="G20" sqref="G20"/>
    </sheetView>
  </sheetViews>
  <sheetFormatPr defaultRowHeight="12" x14ac:dyDescent="0.2"/>
  <cols>
    <col min="1" max="1" width="40" style="120" customWidth="1"/>
    <col min="2" max="5" width="11.140625" style="120" bestFit="1" customWidth="1"/>
    <col min="6" max="11" width="12.7109375" style="120" bestFit="1" customWidth="1"/>
    <col min="12" max="16384" width="9.140625" style="120"/>
  </cols>
  <sheetData>
    <row r="1" spans="1:45" ht="15" x14ac:dyDescent="0.25">
      <c r="A1" s="118"/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</row>
    <row r="2" spans="1:45" ht="12.75" x14ac:dyDescent="0.2">
      <c r="A2" s="119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  <c r="AN2" s="119"/>
      <c r="AO2" s="119"/>
      <c r="AP2" s="119"/>
      <c r="AQ2" s="119"/>
      <c r="AR2" s="119"/>
      <c r="AS2" s="119"/>
    </row>
    <row r="3" spans="1:45" s="4" customFormat="1" ht="15" x14ac:dyDescent="0.25">
      <c r="A3" s="145" t="s">
        <v>158</v>
      </c>
      <c r="B3" s="73"/>
    </row>
    <row r="4" spans="1:45" ht="39" customHeight="1" x14ac:dyDescent="0.2">
      <c r="A4" s="176" t="s">
        <v>0</v>
      </c>
      <c r="B4" s="178" t="s">
        <v>153</v>
      </c>
      <c r="C4" s="178"/>
      <c r="D4" s="178" t="s">
        <v>154</v>
      </c>
      <c r="E4" s="178"/>
      <c r="F4" s="178" t="s">
        <v>155</v>
      </c>
      <c r="G4" s="178"/>
      <c r="H4" s="178" t="s">
        <v>156</v>
      </c>
      <c r="I4" s="178"/>
      <c r="J4" s="179" t="s">
        <v>157</v>
      </c>
      <c r="K4" s="179"/>
    </row>
    <row r="5" spans="1:45" x14ac:dyDescent="0.2">
      <c r="A5" s="177"/>
      <c r="B5" s="121" t="s">
        <v>50</v>
      </c>
      <c r="C5" s="121" t="s">
        <v>51</v>
      </c>
      <c r="D5" s="121" t="s">
        <v>50</v>
      </c>
      <c r="E5" s="121" t="s">
        <v>51</v>
      </c>
      <c r="F5" s="121" t="s">
        <v>50</v>
      </c>
      <c r="G5" s="121" t="s">
        <v>51</v>
      </c>
      <c r="H5" s="121" t="s">
        <v>50</v>
      </c>
      <c r="I5" s="122" t="s">
        <v>51</v>
      </c>
      <c r="J5" s="143" t="s">
        <v>50</v>
      </c>
      <c r="K5" s="144" t="s">
        <v>51</v>
      </c>
    </row>
    <row r="6" spans="1:45" x14ac:dyDescent="0.2">
      <c r="A6" s="123" t="s">
        <v>40</v>
      </c>
      <c r="B6" s="124">
        <v>180</v>
      </c>
      <c r="C6" s="125">
        <v>180</v>
      </c>
      <c r="D6" s="147">
        <v>159</v>
      </c>
      <c r="E6" s="125">
        <v>159</v>
      </c>
      <c r="F6" s="147">
        <v>20</v>
      </c>
      <c r="G6" s="125">
        <v>20</v>
      </c>
      <c r="H6" s="147">
        <v>430</v>
      </c>
      <c r="I6" s="125">
        <v>430</v>
      </c>
      <c r="J6" s="126">
        <v>789</v>
      </c>
      <c r="K6" s="124">
        <v>789</v>
      </c>
    </row>
    <row r="7" spans="1:45" x14ac:dyDescent="0.2">
      <c r="A7" s="123" t="s">
        <v>125</v>
      </c>
      <c r="B7" s="124">
        <v>144</v>
      </c>
      <c r="C7" s="125">
        <v>145</v>
      </c>
      <c r="D7" s="147">
        <v>122</v>
      </c>
      <c r="E7" s="125">
        <v>121</v>
      </c>
      <c r="F7" s="147">
        <v>13</v>
      </c>
      <c r="G7" s="125">
        <v>12</v>
      </c>
      <c r="H7" s="147">
        <v>313</v>
      </c>
      <c r="I7" s="125">
        <v>326</v>
      </c>
      <c r="J7" s="126">
        <v>592</v>
      </c>
      <c r="K7" s="124">
        <v>604</v>
      </c>
    </row>
    <row r="8" spans="1:45" x14ac:dyDescent="0.2">
      <c r="A8" s="123" t="s">
        <v>126</v>
      </c>
      <c r="B8" s="124">
        <v>36</v>
      </c>
      <c r="C8" s="125">
        <v>35</v>
      </c>
      <c r="D8" s="147">
        <v>37</v>
      </c>
      <c r="E8" s="125">
        <v>38</v>
      </c>
      <c r="F8" s="147">
        <v>7</v>
      </c>
      <c r="G8" s="125">
        <v>8</v>
      </c>
      <c r="H8" s="147">
        <v>117</v>
      </c>
      <c r="I8" s="125">
        <v>104</v>
      </c>
      <c r="J8" s="126">
        <v>197</v>
      </c>
      <c r="K8" s="124">
        <v>185</v>
      </c>
    </row>
    <row r="9" spans="1:45" x14ac:dyDescent="0.2">
      <c r="A9" s="127" t="s">
        <v>27</v>
      </c>
      <c r="B9" s="128">
        <v>1508</v>
      </c>
      <c r="C9" s="129">
        <v>1527</v>
      </c>
      <c r="D9" s="148">
        <v>612</v>
      </c>
      <c r="E9" s="129">
        <v>702</v>
      </c>
      <c r="F9" s="148">
        <v>1219</v>
      </c>
      <c r="G9" s="129">
        <v>1336</v>
      </c>
      <c r="H9" s="148">
        <v>6180</v>
      </c>
      <c r="I9" s="129">
        <v>6371</v>
      </c>
      <c r="J9" s="130">
        <v>9519</v>
      </c>
      <c r="K9" s="128">
        <v>9936</v>
      </c>
    </row>
    <row r="10" spans="1:45" x14ac:dyDescent="0.2">
      <c r="A10" s="127" t="s">
        <v>127</v>
      </c>
      <c r="B10" s="128">
        <v>338463234</v>
      </c>
      <c r="C10" s="129">
        <v>317421009</v>
      </c>
      <c r="D10" s="148">
        <v>86529141</v>
      </c>
      <c r="E10" s="129">
        <v>112702950</v>
      </c>
      <c r="F10" s="148">
        <v>270636699</v>
      </c>
      <c r="G10" s="129">
        <v>302419074</v>
      </c>
      <c r="H10" s="148">
        <v>1174235080</v>
      </c>
      <c r="I10" s="129">
        <v>1283525957</v>
      </c>
      <c r="J10" s="130">
        <v>1869864154</v>
      </c>
      <c r="K10" s="128">
        <v>2016068990</v>
      </c>
    </row>
    <row r="11" spans="1:45" x14ac:dyDescent="0.2">
      <c r="A11" s="127" t="s">
        <v>128</v>
      </c>
      <c r="B11" s="128">
        <v>115475471</v>
      </c>
      <c r="C11" s="129">
        <v>131034291</v>
      </c>
      <c r="D11" s="148">
        <v>28721836</v>
      </c>
      <c r="E11" s="129">
        <v>33013366</v>
      </c>
      <c r="F11" s="148">
        <v>64475927</v>
      </c>
      <c r="G11" s="129">
        <v>63922783</v>
      </c>
      <c r="H11" s="148">
        <v>283812505</v>
      </c>
      <c r="I11" s="129">
        <v>335554757</v>
      </c>
      <c r="J11" s="130">
        <v>492485739</v>
      </c>
      <c r="K11" s="128">
        <v>563525197</v>
      </c>
    </row>
    <row r="12" spans="1:45" x14ac:dyDescent="0.2">
      <c r="A12" s="127" t="s">
        <v>129</v>
      </c>
      <c r="B12" s="128">
        <v>272386930</v>
      </c>
      <c r="C12" s="129">
        <v>336650776</v>
      </c>
      <c r="D12" s="148">
        <v>95281862</v>
      </c>
      <c r="E12" s="129">
        <v>88114222</v>
      </c>
      <c r="F12" s="148">
        <v>938792904</v>
      </c>
      <c r="G12" s="129">
        <v>947778597</v>
      </c>
      <c r="H12" s="148">
        <v>1136973003</v>
      </c>
      <c r="I12" s="129">
        <v>1233020332</v>
      </c>
      <c r="J12" s="130">
        <v>2443434699</v>
      </c>
      <c r="K12" s="128">
        <v>2605563927</v>
      </c>
    </row>
    <row r="13" spans="1:45" x14ac:dyDescent="0.2">
      <c r="A13" s="127" t="s">
        <v>130</v>
      </c>
      <c r="B13" s="128">
        <v>612206132</v>
      </c>
      <c r="C13" s="129">
        <v>657821721</v>
      </c>
      <c r="D13" s="148">
        <v>186951089</v>
      </c>
      <c r="E13" s="129">
        <v>207911706</v>
      </c>
      <c r="F13" s="148">
        <v>1215760968</v>
      </c>
      <c r="G13" s="129">
        <v>1254320597</v>
      </c>
      <c r="H13" s="148">
        <v>2368709667</v>
      </c>
      <c r="I13" s="129">
        <v>2574796933</v>
      </c>
      <c r="J13" s="130">
        <v>4383627856</v>
      </c>
      <c r="K13" s="128">
        <v>4694850957</v>
      </c>
    </row>
    <row r="14" spans="1:45" x14ac:dyDescent="0.2">
      <c r="A14" s="127" t="s">
        <v>131</v>
      </c>
      <c r="B14" s="128">
        <v>230238575</v>
      </c>
      <c r="C14" s="129">
        <v>240871776</v>
      </c>
      <c r="D14" s="148">
        <v>40254375</v>
      </c>
      <c r="E14" s="129">
        <v>38783683</v>
      </c>
      <c r="F14" s="148">
        <v>588901552</v>
      </c>
      <c r="G14" s="129">
        <v>594116531</v>
      </c>
      <c r="H14" s="148">
        <v>715618267</v>
      </c>
      <c r="I14" s="129">
        <v>747566034</v>
      </c>
      <c r="J14" s="130">
        <v>1575012769</v>
      </c>
      <c r="K14" s="128">
        <v>1621338024</v>
      </c>
    </row>
    <row r="15" spans="1:45" x14ac:dyDescent="0.2">
      <c r="A15" s="127" t="s">
        <v>132</v>
      </c>
      <c r="B15" s="128">
        <v>214936145</v>
      </c>
      <c r="C15" s="129">
        <v>230425770</v>
      </c>
      <c r="D15" s="148">
        <v>86484837</v>
      </c>
      <c r="E15" s="129">
        <v>116538915</v>
      </c>
      <c r="F15" s="148">
        <v>179020936</v>
      </c>
      <c r="G15" s="129">
        <v>245729992</v>
      </c>
      <c r="H15" s="148">
        <v>915503723</v>
      </c>
      <c r="I15" s="129">
        <v>1093400237</v>
      </c>
      <c r="J15" s="130">
        <v>1395945641</v>
      </c>
      <c r="K15" s="128">
        <v>1686094914</v>
      </c>
    </row>
    <row r="16" spans="1:45" x14ac:dyDescent="0.2">
      <c r="A16" s="127" t="s">
        <v>133</v>
      </c>
      <c r="B16" s="128">
        <v>99418891</v>
      </c>
      <c r="C16" s="129">
        <v>104125768</v>
      </c>
      <c r="D16" s="148">
        <v>23556263</v>
      </c>
      <c r="E16" s="129">
        <v>26062850</v>
      </c>
      <c r="F16" s="148">
        <v>109510394</v>
      </c>
      <c r="G16" s="129">
        <v>128970658</v>
      </c>
      <c r="H16" s="148">
        <v>392021512</v>
      </c>
      <c r="I16" s="129">
        <v>455532417</v>
      </c>
      <c r="J16" s="130">
        <v>624507060</v>
      </c>
      <c r="K16" s="128">
        <v>714691693</v>
      </c>
    </row>
    <row r="17" spans="1:11" x14ac:dyDescent="0.2">
      <c r="A17" s="127" t="s">
        <v>134</v>
      </c>
      <c r="B17" s="128">
        <v>146857464</v>
      </c>
      <c r="C17" s="129">
        <v>160356186</v>
      </c>
      <c r="D17" s="148">
        <v>54580431</v>
      </c>
      <c r="E17" s="129">
        <v>42485897</v>
      </c>
      <c r="F17" s="148">
        <v>393682953</v>
      </c>
      <c r="G17" s="129">
        <v>397448535</v>
      </c>
      <c r="H17" s="148">
        <v>682483517</v>
      </c>
      <c r="I17" s="129">
        <v>673964585</v>
      </c>
      <c r="J17" s="130">
        <v>1277604365</v>
      </c>
      <c r="K17" s="128">
        <v>1274255203</v>
      </c>
    </row>
    <row r="18" spans="1:11" x14ac:dyDescent="0.2">
      <c r="A18" s="127" t="s">
        <v>135</v>
      </c>
      <c r="B18" s="128">
        <v>411781</v>
      </c>
      <c r="C18" s="129">
        <v>43789</v>
      </c>
      <c r="D18" s="148">
        <v>1242088</v>
      </c>
      <c r="E18" s="129">
        <v>1315750</v>
      </c>
      <c r="F18" s="148">
        <v>2210</v>
      </c>
      <c r="G18" s="129">
        <v>650</v>
      </c>
      <c r="H18" s="148">
        <v>76480318</v>
      </c>
      <c r="I18" s="129">
        <v>70247068</v>
      </c>
      <c r="J18" s="130">
        <v>78136397</v>
      </c>
      <c r="K18" s="128">
        <v>71607257</v>
      </c>
    </row>
    <row r="19" spans="1:11" x14ac:dyDescent="0.2">
      <c r="A19" s="127" t="s">
        <v>136</v>
      </c>
      <c r="B19" s="128">
        <v>674103786</v>
      </c>
      <c r="C19" s="129">
        <v>759339532</v>
      </c>
      <c r="D19" s="148">
        <v>249441841</v>
      </c>
      <c r="E19" s="129">
        <v>264011898</v>
      </c>
      <c r="F19" s="148">
        <v>811107333</v>
      </c>
      <c r="G19" s="129">
        <v>883181245</v>
      </c>
      <c r="H19" s="148">
        <v>2369840000</v>
      </c>
      <c r="I19" s="129">
        <v>2592937412</v>
      </c>
      <c r="J19" s="130">
        <v>4104492960</v>
      </c>
      <c r="K19" s="128">
        <v>4499470087</v>
      </c>
    </row>
    <row r="20" spans="1:11" x14ac:dyDescent="0.2">
      <c r="A20" s="131" t="s">
        <v>41</v>
      </c>
      <c r="B20" s="132">
        <v>677975236</v>
      </c>
      <c r="C20" s="133">
        <v>762792215</v>
      </c>
      <c r="D20" s="149">
        <v>251799963</v>
      </c>
      <c r="E20" s="133">
        <v>266370472</v>
      </c>
      <c r="F20" s="149">
        <v>829208756</v>
      </c>
      <c r="G20" s="133">
        <v>889722135</v>
      </c>
      <c r="H20" s="149">
        <v>2392164427</v>
      </c>
      <c r="I20" s="133">
        <v>2614115405</v>
      </c>
      <c r="J20" s="134">
        <v>4151148382</v>
      </c>
      <c r="K20" s="132">
        <v>4533000227</v>
      </c>
    </row>
    <row r="21" spans="1:11" x14ac:dyDescent="0.2">
      <c r="A21" s="131" t="s">
        <v>137</v>
      </c>
      <c r="B21" s="132">
        <v>649078584</v>
      </c>
      <c r="C21" s="133">
        <v>733768804</v>
      </c>
      <c r="D21" s="149">
        <v>243474075</v>
      </c>
      <c r="E21" s="133">
        <v>270083024</v>
      </c>
      <c r="F21" s="149">
        <v>773722522</v>
      </c>
      <c r="G21" s="133">
        <v>869052036</v>
      </c>
      <c r="H21" s="149">
        <v>2363241526</v>
      </c>
      <c r="I21" s="133">
        <v>2574393224</v>
      </c>
      <c r="J21" s="134">
        <v>4029516707</v>
      </c>
      <c r="K21" s="132">
        <v>4447297088</v>
      </c>
    </row>
    <row r="22" spans="1:11" x14ac:dyDescent="0.2">
      <c r="A22" s="131" t="s">
        <v>138</v>
      </c>
      <c r="B22" s="132">
        <v>32022073</v>
      </c>
      <c r="C22" s="133">
        <v>39166949</v>
      </c>
      <c r="D22" s="149">
        <v>13770578</v>
      </c>
      <c r="E22" s="133">
        <v>10220910</v>
      </c>
      <c r="F22" s="149">
        <v>84374718</v>
      </c>
      <c r="G22" s="133">
        <v>35170295</v>
      </c>
      <c r="H22" s="149">
        <v>83455296</v>
      </c>
      <c r="I22" s="133">
        <v>97539105</v>
      </c>
      <c r="J22" s="134">
        <v>213622665</v>
      </c>
      <c r="K22" s="132">
        <v>182097259</v>
      </c>
    </row>
    <row r="23" spans="1:11" x14ac:dyDescent="0.2">
      <c r="A23" s="131" t="s">
        <v>139</v>
      </c>
      <c r="B23" s="132">
        <v>3125421</v>
      </c>
      <c r="C23" s="133">
        <v>10143538</v>
      </c>
      <c r="D23" s="149">
        <v>5444690</v>
      </c>
      <c r="E23" s="133">
        <v>13933462</v>
      </c>
      <c r="F23" s="149">
        <v>28888484</v>
      </c>
      <c r="G23" s="133">
        <v>14500196</v>
      </c>
      <c r="H23" s="149">
        <v>54532395</v>
      </c>
      <c r="I23" s="133">
        <v>57816924</v>
      </c>
      <c r="J23" s="134">
        <v>91990990</v>
      </c>
      <c r="K23" s="132">
        <v>96394120</v>
      </c>
    </row>
    <row r="24" spans="1:11" x14ac:dyDescent="0.2">
      <c r="A24" s="131" t="s">
        <v>140</v>
      </c>
      <c r="B24" s="132">
        <v>5355383</v>
      </c>
      <c r="C24" s="133">
        <v>7026583</v>
      </c>
      <c r="D24" s="149">
        <v>1728665</v>
      </c>
      <c r="E24" s="133">
        <v>1490398</v>
      </c>
      <c r="F24" s="149">
        <v>766500</v>
      </c>
      <c r="G24" s="133">
        <v>328699</v>
      </c>
      <c r="H24" s="149">
        <v>13312926</v>
      </c>
      <c r="I24" s="133">
        <v>4578454</v>
      </c>
      <c r="J24" s="134">
        <v>21163474</v>
      </c>
      <c r="K24" s="132">
        <v>13424134</v>
      </c>
    </row>
    <row r="25" spans="1:11" x14ac:dyDescent="0.2">
      <c r="A25" s="131" t="s">
        <v>42</v>
      </c>
      <c r="B25" s="132">
        <v>26659152</v>
      </c>
      <c r="C25" s="133">
        <v>32141368</v>
      </c>
      <c r="D25" s="149">
        <v>12042314</v>
      </c>
      <c r="E25" s="133">
        <v>8731758</v>
      </c>
      <c r="F25" s="149">
        <v>83608218</v>
      </c>
      <c r="G25" s="133">
        <v>34841596</v>
      </c>
      <c r="H25" s="149">
        <v>70144790</v>
      </c>
      <c r="I25" s="133">
        <v>92961396</v>
      </c>
      <c r="J25" s="134">
        <v>192454474</v>
      </c>
      <c r="K25" s="132">
        <v>168676118</v>
      </c>
    </row>
    <row r="26" spans="1:11" x14ac:dyDescent="0.2">
      <c r="A26" s="131" t="s">
        <v>141</v>
      </c>
      <c r="B26" s="132">
        <v>3117883</v>
      </c>
      <c r="C26" s="133">
        <v>10144540</v>
      </c>
      <c r="D26" s="149">
        <v>5445091</v>
      </c>
      <c r="E26" s="133">
        <v>13934708</v>
      </c>
      <c r="F26" s="149">
        <v>28888484</v>
      </c>
      <c r="G26" s="133">
        <v>14500196</v>
      </c>
      <c r="H26" s="149">
        <v>54534815</v>
      </c>
      <c r="I26" s="133">
        <v>57817669</v>
      </c>
      <c r="J26" s="134">
        <v>91986273</v>
      </c>
      <c r="K26" s="132">
        <v>96397113</v>
      </c>
    </row>
    <row r="27" spans="1:11" x14ac:dyDescent="0.2">
      <c r="A27" s="135" t="s">
        <v>124</v>
      </c>
      <c r="B27" s="136">
        <v>23541269</v>
      </c>
      <c r="C27" s="137">
        <v>21996828</v>
      </c>
      <c r="D27" s="150">
        <v>6597223</v>
      </c>
      <c r="E27" s="137">
        <v>-5202950</v>
      </c>
      <c r="F27" s="150">
        <v>54719734</v>
      </c>
      <c r="G27" s="137">
        <v>20341400</v>
      </c>
      <c r="H27" s="150">
        <v>15609975</v>
      </c>
      <c r="I27" s="137">
        <v>35143727</v>
      </c>
      <c r="J27" s="138">
        <v>100468201</v>
      </c>
      <c r="K27" s="136">
        <v>72279005</v>
      </c>
    </row>
    <row r="28" spans="1:11" x14ac:dyDescent="0.2">
      <c r="A28" s="127" t="s">
        <v>142</v>
      </c>
      <c r="B28" s="128">
        <v>33</v>
      </c>
      <c r="C28" s="129">
        <v>39</v>
      </c>
      <c r="D28" s="148">
        <v>17</v>
      </c>
      <c r="E28" s="129">
        <v>21</v>
      </c>
      <c r="F28" s="148">
        <v>6</v>
      </c>
      <c r="G28" s="129">
        <v>6</v>
      </c>
      <c r="H28" s="148">
        <v>80</v>
      </c>
      <c r="I28" s="129">
        <v>85</v>
      </c>
      <c r="J28" s="130">
        <v>136</v>
      </c>
      <c r="K28" s="128">
        <v>151</v>
      </c>
    </row>
    <row r="29" spans="1:11" x14ac:dyDescent="0.2">
      <c r="A29" s="127" t="s">
        <v>143</v>
      </c>
      <c r="B29" s="128">
        <v>41</v>
      </c>
      <c r="C29" s="129">
        <v>45</v>
      </c>
      <c r="D29" s="148">
        <v>13</v>
      </c>
      <c r="E29" s="129">
        <v>15</v>
      </c>
      <c r="F29" s="148">
        <v>5</v>
      </c>
      <c r="G29" s="129">
        <v>8</v>
      </c>
      <c r="H29" s="148">
        <v>92</v>
      </c>
      <c r="I29" s="129">
        <v>96</v>
      </c>
      <c r="J29" s="130">
        <v>151</v>
      </c>
      <c r="K29" s="128">
        <v>164</v>
      </c>
    </row>
    <row r="30" spans="1:11" x14ac:dyDescent="0.2">
      <c r="A30" s="139" t="s">
        <v>144</v>
      </c>
      <c r="B30" s="140">
        <v>96653213</v>
      </c>
      <c r="C30" s="141">
        <v>110357515</v>
      </c>
      <c r="D30" s="151">
        <v>32237089</v>
      </c>
      <c r="E30" s="141">
        <v>31454203</v>
      </c>
      <c r="F30" s="151">
        <v>170052046</v>
      </c>
      <c r="G30" s="141">
        <v>212693829</v>
      </c>
      <c r="H30" s="151">
        <v>357817040</v>
      </c>
      <c r="I30" s="141">
        <v>401110604</v>
      </c>
      <c r="J30" s="142">
        <v>656759388</v>
      </c>
      <c r="K30" s="140">
        <v>755616151</v>
      </c>
    </row>
    <row r="31" spans="1:11" x14ac:dyDescent="0.2">
      <c r="A31" s="139" t="s">
        <v>145</v>
      </c>
      <c r="B31" s="140">
        <v>230272697</v>
      </c>
      <c r="C31" s="141">
        <v>244146490</v>
      </c>
      <c r="D31" s="151">
        <v>30310832</v>
      </c>
      <c r="E31" s="141">
        <v>28731888</v>
      </c>
      <c r="F31" s="151">
        <v>611769308</v>
      </c>
      <c r="G31" s="141">
        <v>675341083</v>
      </c>
      <c r="H31" s="151">
        <v>921430579</v>
      </c>
      <c r="I31" s="141">
        <v>936838722</v>
      </c>
      <c r="J31" s="142">
        <v>1793783416</v>
      </c>
      <c r="K31" s="140">
        <v>1885058183</v>
      </c>
    </row>
    <row r="32" spans="1:11" x14ac:dyDescent="0.2">
      <c r="A32" s="139" t="s">
        <v>146</v>
      </c>
      <c r="B32" s="140">
        <v>133619484</v>
      </c>
      <c r="C32" s="141">
        <v>133788975</v>
      </c>
      <c r="D32" s="151">
        <v>-1926257</v>
      </c>
      <c r="E32" s="141">
        <v>-2722315</v>
      </c>
      <c r="F32" s="151">
        <v>441717262</v>
      </c>
      <c r="G32" s="141">
        <v>462647254</v>
      </c>
      <c r="H32" s="151">
        <v>563613539</v>
      </c>
      <c r="I32" s="141">
        <v>535728118</v>
      </c>
      <c r="J32" s="142">
        <v>1137024028</v>
      </c>
      <c r="K32" s="140">
        <v>1129442032</v>
      </c>
    </row>
    <row r="33" spans="1:11" x14ac:dyDescent="0.2">
      <c r="A33" s="127" t="s">
        <v>147</v>
      </c>
      <c r="B33" s="128">
        <v>20</v>
      </c>
      <c r="C33" s="129">
        <v>19</v>
      </c>
      <c r="D33" s="148">
        <v>14</v>
      </c>
      <c r="E33" s="129">
        <v>15</v>
      </c>
      <c r="F33" s="148">
        <v>2</v>
      </c>
      <c r="G33" s="129">
        <v>3</v>
      </c>
      <c r="H33" s="148">
        <v>44</v>
      </c>
      <c r="I33" s="129">
        <v>43</v>
      </c>
      <c r="J33" s="130">
        <v>80</v>
      </c>
      <c r="K33" s="128">
        <v>80</v>
      </c>
    </row>
    <row r="34" spans="1:11" x14ac:dyDescent="0.2">
      <c r="A34" s="127" t="s">
        <v>148</v>
      </c>
      <c r="B34" s="128">
        <v>12327113</v>
      </c>
      <c r="C34" s="129">
        <v>23954182</v>
      </c>
      <c r="D34" s="148">
        <v>4144344</v>
      </c>
      <c r="E34" s="129">
        <v>1276468</v>
      </c>
      <c r="F34" s="148">
        <v>11021</v>
      </c>
      <c r="G34" s="129">
        <v>52029830</v>
      </c>
      <c r="H34" s="148">
        <v>119145967</v>
      </c>
      <c r="I34" s="129">
        <v>86142253</v>
      </c>
      <c r="J34" s="130">
        <v>135628445</v>
      </c>
      <c r="K34" s="128">
        <v>163402733</v>
      </c>
    </row>
    <row r="35" spans="1:11" x14ac:dyDescent="0.2">
      <c r="A35" s="127" t="s">
        <v>149</v>
      </c>
      <c r="B35" s="128">
        <v>132189022</v>
      </c>
      <c r="C35" s="129">
        <v>142859975</v>
      </c>
      <c r="D35" s="148">
        <v>39390062</v>
      </c>
      <c r="E35" s="129">
        <v>46600008</v>
      </c>
      <c r="F35" s="148">
        <v>109834990</v>
      </c>
      <c r="G35" s="129">
        <v>125928443</v>
      </c>
      <c r="H35" s="148">
        <v>436015348</v>
      </c>
      <c r="I35" s="129">
        <v>477562726</v>
      </c>
      <c r="J35" s="130">
        <v>717429422</v>
      </c>
      <c r="K35" s="128">
        <v>792951152</v>
      </c>
    </row>
    <row r="36" spans="1:11" x14ac:dyDescent="0.2">
      <c r="A36" s="127" t="s">
        <v>150</v>
      </c>
      <c r="B36" s="128">
        <v>85825784</v>
      </c>
      <c r="C36" s="129">
        <v>92391343</v>
      </c>
      <c r="D36" s="148">
        <v>26374618</v>
      </c>
      <c r="E36" s="129">
        <v>31151987</v>
      </c>
      <c r="F36" s="148">
        <v>69608457</v>
      </c>
      <c r="G36" s="129">
        <v>80060206</v>
      </c>
      <c r="H36" s="148">
        <v>290398883</v>
      </c>
      <c r="I36" s="129">
        <v>316573754</v>
      </c>
      <c r="J36" s="130">
        <v>472207742</v>
      </c>
      <c r="K36" s="128">
        <v>520177290</v>
      </c>
    </row>
    <row r="37" spans="1:11" x14ac:dyDescent="0.2">
      <c r="A37" s="127" t="s">
        <v>151</v>
      </c>
      <c r="B37" s="128">
        <v>7304.8752199999999</v>
      </c>
      <c r="C37" s="129">
        <v>7796.3313099999996</v>
      </c>
      <c r="D37" s="148">
        <v>5363.57053</v>
      </c>
      <c r="E37" s="129">
        <v>5531.8148099999999</v>
      </c>
      <c r="F37" s="148">
        <v>7508.54457</v>
      </c>
      <c r="G37" s="129">
        <v>7854.8180499999999</v>
      </c>
      <c r="H37" s="148">
        <v>5879.3871099999997</v>
      </c>
      <c r="I37" s="129">
        <v>6246.5694299999996</v>
      </c>
      <c r="J37" s="130">
        <v>6280.6791899999998</v>
      </c>
      <c r="K37" s="128">
        <v>6650.4894000000004</v>
      </c>
    </row>
    <row r="38" spans="1:11" x14ac:dyDescent="0.2">
      <c r="A38" s="127" t="s">
        <v>152</v>
      </c>
      <c r="B38" s="128">
        <v>4742.8041599999997</v>
      </c>
      <c r="C38" s="129">
        <v>5042.0946800000002</v>
      </c>
      <c r="D38" s="148">
        <v>3591.3150900000001</v>
      </c>
      <c r="E38" s="129">
        <v>3698.0041500000002</v>
      </c>
      <c r="F38" s="148">
        <v>4758.5765000000001</v>
      </c>
      <c r="G38" s="129">
        <v>4993.7753199999997</v>
      </c>
      <c r="H38" s="148">
        <v>3915.8425400000001</v>
      </c>
      <c r="I38" s="129">
        <v>4140.8171700000003</v>
      </c>
      <c r="J38" s="130">
        <v>4133.9053599999997</v>
      </c>
      <c r="K38" s="128">
        <v>4362.7322400000003</v>
      </c>
    </row>
    <row r="39" spans="1:11" ht="4.5" customHeight="1" x14ac:dyDescent="0.2"/>
    <row r="40" spans="1:11" x14ac:dyDescent="0.2">
      <c r="A40" s="146" t="s">
        <v>160</v>
      </c>
    </row>
    <row r="41" spans="1:11" x14ac:dyDescent="0.2">
      <c r="A41" s="146" t="s">
        <v>159</v>
      </c>
    </row>
  </sheetData>
  <mergeCells count="6">
    <mergeCell ref="J4:K4"/>
    <mergeCell ref="A4:A5"/>
    <mergeCell ref="B4:C4"/>
    <mergeCell ref="D4:E4"/>
    <mergeCell ref="F4:G4"/>
    <mergeCell ref="H4:I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Tablica 1</vt:lpstr>
      <vt:lpstr>Grafikon 1</vt:lpstr>
      <vt:lpstr>Tablica 2</vt:lpstr>
      <vt:lpstr>Tablica 3</vt:lpstr>
      <vt:lpstr>Tablica 4</vt:lpstr>
      <vt:lpstr>Tablica 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Fabrični</dc:creator>
  <cp:lastModifiedBy>Vesna Kavur</cp:lastModifiedBy>
  <dcterms:created xsi:type="dcterms:W3CDTF">2015-02-16T09:02:58Z</dcterms:created>
  <dcterms:modified xsi:type="dcterms:W3CDTF">2019-10-23T06:31:28Z</dcterms:modified>
</cp:coreProperties>
</file>