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25" windowWidth="14805" windowHeight="7590" tabRatio="943" activeTab="4"/>
  </bookViews>
  <sheets>
    <sheet name="Tablica 1" sheetId="8" r:id="rId1"/>
    <sheet name="Grafikon 1" sheetId="11" r:id="rId2"/>
    <sheet name="Tablica 2" sheetId="9" r:id="rId3"/>
    <sheet name="područje B po županijama" sheetId="10" r:id="rId4"/>
    <sheet name="Tablica 3" sheetId="12" r:id="rId5"/>
  </sheets>
  <definedNames>
    <definedName name="_ftn2" localSheetId="2">'Tablica 2'!$A$22</definedName>
    <definedName name="page\x2dtotal" localSheetId="1">'Grafikon 1'!$A$8</definedName>
    <definedName name="page\x2dtotal">#REF!</definedName>
    <definedName name="page\x2dtotal\x2dmaster0" localSheetId="1">'Grafikon 1'!$A$8</definedName>
    <definedName name="page\x2dtotal\x2dmaster0">#REF!</definedName>
    <definedName name="PODACI" localSheetId="0">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29" i="12" l="1"/>
  <c r="F16" i="12"/>
  <c r="H12" i="9" l="1"/>
  <c r="H14" i="9" s="1"/>
  <c r="G12" i="9"/>
  <c r="G14" i="9" s="1"/>
  <c r="F12" i="9"/>
  <c r="F14" i="9" s="1"/>
  <c r="E12" i="9"/>
  <c r="E14" i="9" s="1"/>
</calcChain>
</file>

<file path=xl/sharedStrings.xml><?xml version="1.0" encoding="utf-8"?>
<sst xmlns="http://schemas.openxmlformats.org/spreadsheetml/2006/main" count="223" uniqueCount="139">
  <si>
    <t>Opis</t>
  </si>
  <si>
    <t>Naziv</t>
  </si>
  <si>
    <t>OIB</t>
  </si>
  <si>
    <t>Broj zaposlenih</t>
  </si>
  <si>
    <t>Ukupan prihod</t>
  </si>
  <si>
    <t>Dobit razdoblja</t>
  </si>
  <si>
    <t>Index</t>
  </si>
  <si>
    <t>Broj poduzetnika</t>
  </si>
  <si>
    <t>-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</si>
  <si>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</si>
  <si>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</si>
  <si>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</si>
  <si>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</si>
  <si>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</si>
  <si>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</si>
  <si>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</si>
  <si>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Gubitak razdoblja</t>
  </si>
  <si>
    <t>Dobit razdoblja (+) ili gubitak razdoblja (-)</t>
  </si>
  <si>
    <t>Prosječna mjesečna neto plaća po zaposlenom</t>
  </si>
  <si>
    <t>Izvoz</t>
  </si>
  <si>
    <t>Uvoz</t>
  </si>
  <si>
    <t>Trgovinski saldo</t>
  </si>
  <si>
    <t>2010.</t>
  </si>
  <si>
    <t>2011.</t>
  </si>
  <si>
    <t>2012.</t>
  </si>
  <si>
    <t>2013.</t>
  </si>
  <si>
    <t>2014.</t>
  </si>
  <si>
    <t>2015.</t>
  </si>
  <si>
    <t>2016.</t>
  </si>
  <si>
    <t>2.</t>
  </si>
  <si>
    <t>3.</t>
  </si>
  <si>
    <t>4.</t>
  </si>
  <si>
    <t>5.</t>
  </si>
  <si>
    <t>1.</t>
  </si>
  <si>
    <t>Izvor: Fina – Registar godišnjih financijskih izvještaja</t>
  </si>
  <si>
    <t>2017.</t>
  </si>
  <si>
    <t>&gt;&gt;100</t>
  </si>
  <si>
    <t>R.br.</t>
  </si>
  <si>
    <t>Sjedište</t>
  </si>
  <si>
    <t>Osnovni podaci poslovanja poduzetnika po županijama za 2017. godinu</t>
  </si>
  <si>
    <t>Za sve veličine i sve oznake vlasništva</t>
  </si>
  <si>
    <t>Iznosi u tisućama kuna, prosječne plaće u kunama</t>
  </si>
  <si>
    <t>Šifra i naziv županije</t>
  </si>
  <si>
    <t>Prosječan broj zaposlenih na bazi sati rada</t>
  </si>
  <si>
    <t>Žup.</t>
  </si>
  <si>
    <t>Naziv županije</t>
  </si>
  <si>
    <t>svih</t>
  </si>
  <si>
    <t>dobitaša</t>
  </si>
  <si>
    <t>gubitaša</t>
  </si>
  <si>
    <t>ZAGREBAČKA</t>
  </si>
  <si>
    <t>KRAPINSKO-ZAGORSKA</t>
  </si>
  <si>
    <t>SISAČKO-MOSLAVAČKA</t>
  </si>
  <si>
    <t>KARLOVAČKA</t>
  </si>
  <si>
    <t>VARAŽDINSKA</t>
  </si>
  <si>
    <t>BJELOVARSKO-BILOGORSKA</t>
  </si>
  <si>
    <t>PRIMORSKO-GORANSKA</t>
  </si>
  <si>
    <t>VIROVITIČKO-PODRAVSKA</t>
  </si>
  <si>
    <t>BRODSKO-POSAVSKA</t>
  </si>
  <si>
    <t>ZADARSKA</t>
  </si>
  <si>
    <t>OSIJEČKO-BARANJSKA</t>
  </si>
  <si>
    <t>ŠIBENSKO-KNINSKA</t>
  </si>
  <si>
    <t>SPLITSKO-DALMATINSKA</t>
  </si>
  <si>
    <t>ISTARSKA</t>
  </si>
  <si>
    <t>DUBROVAČKO-NERETVANSKA</t>
  </si>
  <si>
    <t>GRAD ZAGREB</t>
  </si>
  <si>
    <t>UKUPNO SVE ŽUPANIJE</t>
  </si>
  <si>
    <t>Zagreb</t>
  </si>
  <si>
    <r>
      <rPr>
        <b/>
        <sz val="10"/>
        <color theme="3" tint="-0.249977111117893"/>
        <rFont val="Arial"/>
        <family val="2"/>
        <charset val="238"/>
      </rPr>
      <t>Tablica 1.</t>
    </r>
    <r>
      <rPr>
        <sz val="10"/>
        <color theme="3" tint="-0.249977111117893"/>
        <rFont val="Arial"/>
        <family val="2"/>
        <charset val="238"/>
      </rPr>
      <t xml:space="preserve"> Broj poduzetnika, broj zaposlenih te osnovni financijski rezultati poslovanja poduzetnika u području djelatnosti B u 2017. godini  (iznosi u tisućama kuna, prosječne plaće u kunama)</t>
    </r>
  </si>
  <si>
    <t/>
  </si>
  <si>
    <t xml:space="preserve">Dobit razdoblja (+) ili gubitak razdoblja (-) </t>
  </si>
  <si>
    <t>INAGIP d.o.o.</t>
  </si>
  <si>
    <t>Neto dobit/gubitak razdoblja</t>
  </si>
  <si>
    <t>Ukupno top pet poduzetnika u području djelatnosti B</t>
  </si>
  <si>
    <t>Udio top pet poduzetnika u području djelatnosti B</t>
  </si>
  <si>
    <t>Ukupno svi poduzetnici u području djelatnosti rudarstva i vađenja</t>
  </si>
  <si>
    <t>KOPRIVNIČKO-KRIŽEVAČKA</t>
  </si>
  <si>
    <t>MEĐIMURSKA</t>
  </si>
  <si>
    <t>LIČKO-SENJSKA</t>
  </si>
  <si>
    <t>POŽEŠKO-SLAVONSKA</t>
  </si>
  <si>
    <t>Gospić</t>
  </si>
  <si>
    <t>CALCIT LIKA d.o.o.</t>
  </si>
  <si>
    <t>Za područje djelatnosti: B RUDARSTVO I VAĐENJE</t>
  </si>
  <si>
    <r>
      <t xml:space="preserve">Grafikon 1. </t>
    </r>
    <r>
      <rPr>
        <sz val="9"/>
        <color theme="3" tint="-0.249977111117893"/>
        <rFont val="Arial"/>
        <family val="2"/>
        <charset val="238"/>
      </rPr>
      <t>Neto dobit/gubitak poduzetnika u području djelatnosti B – rudarstvo i vađenje u razdoblju od 2010.-2017. godine (iznosi u tisućama kuna)</t>
    </r>
  </si>
  <si>
    <t>NKD2007</t>
  </si>
  <si>
    <t>Broj zaposlenih 2010.</t>
  </si>
  <si>
    <t>0910</t>
  </si>
  <si>
    <t>Pomoćne djelatnosti za vađenje nafte i prirodnog plina</t>
  </si>
  <si>
    <t>STSI d.o.o.</t>
  </si>
  <si>
    <t>VELIČKI KAMEN d.o.o.</t>
  </si>
  <si>
    <t>0811</t>
  </si>
  <si>
    <t>Vađenje ukrasnoga kamena i kamena za gradnju, vapnenca, gipsa, krede i škriljevca</t>
  </si>
  <si>
    <t>0812</t>
  </si>
  <si>
    <t>Djelatnosti šljunčara i pješčara; vađenje gline i kaolina</t>
  </si>
  <si>
    <t>0893</t>
  </si>
  <si>
    <t>Vađenje soli</t>
  </si>
  <si>
    <t>KAMING DD</t>
  </si>
  <si>
    <t>Broj zaposlenih 2017.</t>
  </si>
  <si>
    <t>KAMING D.D.</t>
  </si>
  <si>
    <t>RADLOVAC DD</t>
  </si>
  <si>
    <t>0620</t>
  </si>
  <si>
    <t>Vađenje prirodnog plina</t>
  </si>
  <si>
    <t>Rijeka</t>
  </si>
  <si>
    <t>Velika</t>
  </si>
  <si>
    <t>Koprivnica</t>
  </si>
  <si>
    <t>Našice</t>
  </si>
  <si>
    <t>Novo Čiče</t>
  </si>
  <si>
    <t>Pag</t>
  </si>
  <si>
    <t>Stankovci</t>
  </si>
  <si>
    <t>Ljubešćica</t>
  </si>
  <si>
    <t>Orahovica</t>
  </si>
  <si>
    <t>Novi Golubovec</t>
  </si>
  <si>
    <t>Split</t>
  </si>
  <si>
    <t>Varaždin</t>
  </si>
  <si>
    <t>Opis djelatnosti</t>
  </si>
  <si>
    <t>CROSCO, d.o.o.</t>
  </si>
  <si>
    <t>PODZEMNO SKLADIŠTE PLINA d.o.o.</t>
  </si>
  <si>
    <t>GOLUBOVEČKI KAMENOLOMI d.o.o.</t>
  </si>
  <si>
    <t>POMGRAD GRADNJA d.o.o.</t>
  </si>
  <si>
    <t>COLAS MINERAL d.o.o.</t>
  </si>
  <si>
    <t>Područje djelatnosti B – Rudarstvo i vađenje</t>
  </si>
  <si>
    <t xml:space="preserve">Neto dobit/ gubitak razdoblja </t>
  </si>
  <si>
    <t>Investicije u novu dugot. imovinu</t>
  </si>
  <si>
    <t>Prosj. mjes. neto plaća po zaposl.</t>
  </si>
  <si>
    <t>INA Adria B.V. - Hrvatska podružnica</t>
  </si>
  <si>
    <r>
      <rPr>
        <b/>
        <sz val="10"/>
        <color theme="3" tint="-0.249977111117893"/>
        <rFont val="Arial"/>
        <family val="2"/>
        <charset val="238"/>
      </rPr>
      <t>Tablica 2.</t>
    </r>
    <r>
      <rPr>
        <sz val="10"/>
        <color theme="3" tint="-0.249977111117893"/>
        <rFont val="Arial"/>
        <family val="2"/>
        <charset val="238"/>
      </rPr>
      <t xml:space="preserve">  Top pet poduzetnika u području djelatnosti rudarstva i vađenja (B), </t>
    </r>
    <r>
      <rPr>
        <u/>
        <sz val="10"/>
        <color theme="3" tint="-0.249977111117893"/>
        <rFont val="Arial"/>
        <family val="2"/>
        <charset val="238"/>
      </rPr>
      <t>rang prema ukupnom prihodu</t>
    </r>
    <r>
      <rPr>
        <sz val="10"/>
        <color theme="3" tint="-0.249977111117893"/>
        <rFont val="Arial"/>
        <family val="2"/>
        <charset val="238"/>
      </rPr>
      <t>, u 2017. godini (iznosi u tisućama kuna)</t>
    </r>
  </si>
  <si>
    <t>Tablica 3. Rang lista po broju zaposlenih u 2010. i 2017. godini</t>
  </si>
  <si>
    <r>
      <rPr>
        <i/>
        <vertAlign val="superscript"/>
        <sz val="8.5"/>
        <color theme="3" tint="-0.499984740745262"/>
        <rFont val="Arial"/>
        <family val="2"/>
        <charset val="238"/>
      </rPr>
      <t>1</t>
    </r>
    <r>
      <rPr>
        <i/>
        <sz val="8.5"/>
        <color theme="3" tint="-0.499984740745262"/>
        <rFont val="Arial"/>
        <family val="2"/>
        <charset val="238"/>
      </rPr>
      <t xml:space="preserve"> Društvo je brisano 27. ožujka 2014. godine. </t>
    </r>
  </si>
  <si>
    <r>
      <rPr>
        <i/>
        <vertAlign val="superscript"/>
        <sz val="8.5"/>
        <color theme="3" tint="-0.499984740745262"/>
        <rFont val="Arial"/>
        <family val="2"/>
        <charset val="238"/>
      </rPr>
      <t xml:space="preserve">2 </t>
    </r>
    <r>
      <rPr>
        <i/>
        <sz val="8.5"/>
        <color theme="3" tint="-0.499984740745262"/>
        <rFont val="Arial"/>
        <family val="2"/>
        <charset val="238"/>
      </rPr>
      <t>Društvo je u međuvremenu promijenilo pretežitu djelatnost koja je u drugom pdručju djelatnosti.</t>
    </r>
  </si>
  <si>
    <r>
      <rPr>
        <i/>
        <vertAlign val="superscript"/>
        <sz val="8.5"/>
        <color theme="3" tint="-0.499984740745262"/>
        <rFont val="Arial"/>
        <family val="2"/>
        <charset val="238"/>
      </rPr>
      <t>3</t>
    </r>
    <r>
      <rPr>
        <i/>
        <sz val="8.5"/>
        <color theme="3" tint="-0.499984740745262"/>
        <rFont val="Arial"/>
        <family val="2"/>
        <charset val="238"/>
      </rPr>
      <t xml:space="preserve"> Nad društvom je 3. rujna 2015. godine otvoren stečajni postupak prema rješenju Trgovačkog suda u Osijeku. U 2017 godini društvo je imalo 2 zaposlena.</t>
    </r>
  </si>
  <si>
    <r>
      <rPr>
        <i/>
        <vertAlign val="superscript"/>
        <sz val="8.5"/>
        <color theme="3" tint="-0.499984740745262"/>
        <rFont val="Arial"/>
        <family val="2"/>
        <charset val="238"/>
      </rPr>
      <t>4</t>
    </r>
    <r>
      <rPr>
        <i/>
        <sz val="8.5"/>
        <color theme="3" tint="-0.499984740745262"/>
        <rFont val="Arial"/>
        <family val="2"/>
        <charset val="238"/>
      </rPr>
      <t xml:space="preserve"> Društvo je u 2017. godini imalo 42 zaposlena.</t>
    </r>
  </si>
  <si>
    <r>
      <rPr>
        <i/>
        <vertAlign val="superscript"/>
        <sz val="8.5"/>
        <color theme="3" tint="-0.499984740745262"/>
        <rFont val="Arial"/>
        <family val="2"/>
        <charset val="238"/>
      </rPr>
      <t>5</t>
    </r>
    <r>
      <rPr>
        <i/>
        <sz val="8.5"/>
        <color theme="3" tint="-0.499984740745262"/>
        <rFont val="Arial"/>
        <family val="2"/>
        <charset val="238"/>
      </rPr>
      <t xml:space="preserve"> Društvo nije podnijelo godišnji financijski izvještaj za statističke i druge potrebe za 2016. i 2017. godinu na osnovi kojih je izrađena ova analiza</t>
    </r>
  </si>
  <si>
    <r>
      <t>IGMA d.o.o</t>
    </r>
    <r>
      <rPr>
        <vertAlign val="superscript"/>
        <sz val="9"/>
        <color theme="3" tint="-0.499984740745262"/>
        <rFont val="Arial"/>
        <family val="2"/>
        <charset val="238"/>
      </rPr>
      <t>.2</t>
    </r>
  </si>
  <si>
    <r>
      <t xml:space="preserve">KAMENOLOM GRADAC D.D. </t>
    </r>
    <r>
      <rPr>
        <vertAlign val="superscript"/>
        <sz val="9"/>
        <color theme="3" tint="-0.499984740745262"/>
        <rFont val="Arial"/>
        <family val="2"/>
        <charset val="238"/>
      </rPr>
      <t>3</t>
    </r>
  </si>
  <si>
    <r>
      <t>HIDREL d.o.o.</t>
    </r>
    <r>
      <rPr>
        <vertAlign val="superscript"/>
        <sz val="9"/>
        <color theme="3" tint="-0.499984740745262"/>
        <rFont val="Arial"/>
        <family val="2"/>
        <charset val="238"/>
      </rPr>
      <t>4</t>
    </r>
  </si>
  <si>
    <r>
      <t>SOLANA PAG d.d.</t>
    </r>
    <r>
      <rPr>
        <vertAlign val="superscript"/>
        <sz val="9"/>
        <color theme="3" tint="-0.499984740745262"/>
        <rFont val="Arial"/>
        <family val="2"/>
        <charset val="238"/>
      </rPr>
      <t>5</t>
    </r>
  </si>
  <si>
    <r>
      <t>SARAĐEN d.o.o.</t>
    </r>
    <r>
      <rPr>
        <vertAlign val="superscript"/>
        <sz val="9"/>
        <color theme="3" tint="-0.499984740745262"/>
        <rFont val="Arial"/>
        <family val="2"/>
        <charset val="238"/>
      </rPr>
      <t>6</t>
    </r>
  </si>
  <si>
    <r>
      <rPr>
        <i/>
        <vertAlign val="superscript"/>
        <sz val="8.5"/>
        <color theme="3" tint="-0.499984740745262"/>
        <rFont val="Arial"/>
        <family val="2"/>
        <charset val="238"/>
      </rPr>
      <t>6</t>
    </r>
    <r>
      <rPr>
        <i/>
        <sz val="8.5"/>
        <color theme="3" tint="-0.499984740745262"/>
        <rFont val="Arial"/>
        <family val="2"/>
        <charset val="238"/>
      </rPr>
      <t xml:space="preserve"> Društvo je u međuvremenu promijenilo pretežitu djelatnost koja je u drugom pdručju djelatnosti.</t>
    </r>
  </si>
  <si>
    <t>Ukupno</t>
  </si>
  <si>
    <r>
      <t>SAIPEM MEDITERAN USLUGE d.o.o.</t>
    </r>
    <r>
      <rPr>
        <vertAlign val="superscript"/>
        <sz val="9"/>
        <color theme="3" tint="-0.499984740745262"/>
        <rFont val="Arial"/>
        <family val="2"/>
        <charset val="238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</si>
</sst>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%"/>
    <numFmt numFmtId="167" formatCode="#,##0_ ;[Red]\-#,##0\ "/>
  </numFmts>
  <fonts count="48" x14ac:knownFonts="1"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17365D"/>
      <name val="Arial"/>
      <family val="2"/>
      <charset val="238"/>
    </font>
    <font>
      <b/>
      <sz val="9.5"/>
      <color rgb="FF17365D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theme="3" tint="-0.249977111117893"/>
      <name val="Arial"/>
      <family val="2"/>
      <charset val="238"/>
    </font>
    <font>
      <sz val="11"/>
      <color theme="1"/>
      <name val="Calibri"/>
      <family val="2"/>
      <scheme val="minor"/>
    </font>
    <font>
      <i/>
      <sz val="8"/>
      <color rgb="FF003366"/>
      <name val="Arial"/>
      <family val="2"/>
      <charset val="238"/>
    </font>
    <font>
      <sz val="10"/>
      <name val="MS Sans Serif"/>
      <family val="2"/>
      <charset val="238"/>
    </font>
    <font>
      <b/>
      <sz val="9"/>
      <color indexed="9"/>
      <name val="Arial"/>
      <family val="2"/>
      <charset val="238"/>
    </font>
    <font>
      <sz val="9"/>
      <color rgb="FFFF0000"/>
      <name val="Arial"/>
      <family val="2"/>
      <charset val="238"/>
    </font>
    <font>
      <u/>
      <sz val="10"/>
      <color theme="3" tint="-0.249977111117893"/>
      <name val="Arial"/>
      <family val="2"/>
      <charset val="238"/>
    </font>
    <font>
      <sz val="9"/>
      <color rgb="FF00325A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i/>
      <sz val="9"/>
      <color theme="4" tint="-0.499984740745262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3" tint="-0.249977111117893"/>
      <name val="Calibri"/>
      <family val="2"/>
      <charset val="238"/>
    </font>
    <font>
      <b/>
      <sz val="9"/>
      <color theme="3" tint="-0.249977111117893"/>
      <name val="Calibri"/>
      <family val="2"/>
      <charset val="238"/>
    </font>
    <font>
      <sz val="9"/>
      <color theme="3" tint="-0.249977111117893"/>
      <name val="Calibri"/>
      <family val="2"/>
      <charset val="238"/>
    </font>
    <font>
      <b/>
      <sz val="9"/>
      <color theme="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9"/>
      <color rgb="FF17365D"/>
      <name val="Arial"/>
      <family val="2"/>
      <charset val="238"/>
    </font>
    <font>
      <vertAlign val="superscript"/>
      <sz val="8.5"/>
      <color theme="1"/>
      <name val="Arial"/>
      <family val="2"/>
      <charset val="238"/>
    </font>
    <font>
      <vertAlign val="superscript"/>
      <sz val="8.5"/>
      <color rgb="FF244061"/>
      <name val="Arial"/>
      <family val="2"/>
      <charset val="238"/>
    </font>
    <font>
      <u/>
      <sz val="11"/>
      <color theme="10"/>
      <name val="Calibri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8.5"/>
      <color rgb="FFFFFFFF"/>
      <name val="Arial"/>
      <family val="2"/>
      <charset val="238"/>
    </font>
    <font>
      <b/>
      <sz val="9"/>
      <color rgb="FF10253F"/>
      <name val="Arial"/>
      <family val="2"/>
      <charset val="238"/>
    </font>
    <font>
      <i/>
      <sz val="8.5"/>
      <color theme="3" tint="-0.499984740745262"/>
      <name val="Arial"/>
      <family val="2"/>
      <charset val="238"/>
    </font>
    <font>
      <i/>
      <vertAlign val="superscript"/>
      <sz val="8.5"/>
      <color theme="3" tint="-0.499984740745262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vertAlign val="superscript"/>
      <sz val="9"/>
      <color theme="3" tint="-0.499984740745262"/>
      <name val="Arial"/>
      <family val="2"/>
      <charset val="238"/>
    </font>
    <font>
      <b/>
      <sz val="9"/>
      <color theme="3" tint="-0.49998474074526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4061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325A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13">
    <xf numFmtId="0" fontId="0" fillId="0" borderId="0"/>
    <xf numFmtId="0" fontId="11" fillId="0" borderId="0"/>
    <xf numFmtId="0" fontId="13" fillId="0" borderId="0"/>
    <xf numFmtId="0" fontId="3" fillId="0" borderId="0"/>
    <xf numFmtId="0" fontId="15" fillId="0" borderId="0"/>
    <xf numFmtId="0" fontId="3" fillId="0" borderId="0"/>
    <xf numFmtId="0" fontId="21" fillId="0" borderId="0" applyNumberFormat="0" applyFill="0" applyBorder="0" applyAlignment="0" applyProtection="0"/>
    <xf numFmtId="0" fontId="15" fillId="0" borderId="0"/>
    <xf numFmtId="0" fontId="2" fillId="0" borderId="0"/>
    <xf numFmtId="0" fontId="27" fillId="0" borderId="0"/>
    <xf numFmtId="0" fontId="11" fillId="0" borderId="0"/>
    <xf numFmtId="0" fontId="1" fillId="0" borderId="0"/>
    <xf numFmtId="0" fontId="36" fillId="0" borderId="0" applyNumberFormat="0" applyFill="0" applyBorder="0" applyAlignment="0" applyProtection="0"/>
  </cellStyleXfs>
  <cellXfs count="152">
    <xf numFmtId="0" fontId="0" fillId="0" borderId="0" xfId="0"/>
    <xf numFmtId="0" fontId="7" fillId="0" borderId="0" xfId="2" applyFont="1" applyAlignment="1"/>
    <xf numFmtId="0" fontId="13" fillId="0" borderId="0" xfId="2"/>
    <xf numFmtId="0" fontId="14" fillId="0" borderId="0" xfId="2" applyFont="1" applyAlignment="1">
      <alignment vertical="center"/>
    </xf>
    <xf numFmtId="0" fontId="7" fillId="0" borderId="0" xfId="2" applyFont="1"/>
    <xf numFmtId="165" fontId="13" fillId="0" borderId="0" xfId="2" applyNumberFormat="1"/>
    <xf numFmtId="0" fontId="10" fillId="3" borderId="1" xfId="2" applyFont="1" applyFill="1" applyBorder="1" applyAlignment="1">
      <alignment horizontal="center" vertical="center" wrapText="1"/>
    </xf>
    <xf numFmtId="0" fontId="19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right" vertical="center" wrapText="1"/>
    </xf>
    <xf numFmtId="3" fontId="4" fillId="2" borderId="1" xfId="2" applyNumberFormat="1" applyFont="1" applyFill="1" applyBorder="1" applyAlignment="1">
      <alignment horizontal="right" vertical="center" wrapText="1"/>
    </xf>
    <xf numFmtId="0" fontId="4" fillId="2" borderId="1" xfId="2" applyFont="1" applyFill="1" applyBorder="1" applyAlignment="1">
      <alignment horizontal="left" vertical="center" wrapText="1"/>
    </xf>
    <xf numFmtId="3" fontId="20" fillId="5" borderId="1" xfId="2" applyNumberFormat="1" applyFont="1" applyFill="1" applyBorder="1" applyAlignment="1">
      <alignment horizontal="right" vertical="center" wrapText="1"/>
    </xf>
    <xf numFmtId="3" fontId="20" fillId="6" borderId="1" xfId="2" applyNumberFormat="1" applyFont="1" applyFill="1" applyBorder="1" applyAlignment="1">
      <alignment horizontal="right" vertical="center" wrapText="1"/>
    </xf>
    <xf numFmtId="166" fontId="20" fillId="7" borderId="1" xfId="2" applyNumberFormat="1" applyFont="1" applyFill="1" applyBorder="1" applyAlignment="1">
      <alignment horizontal="right" vertical="center" wrapText="1"/>
    </xf>
    <xf numFmtId="0" fontId="22" fillId="0" borderId="0" xfId="2" applyFont="1" applyAlignment="1"/>
    <xf numFmtId="0" fontId="23" fillId="0" borderId="0" xfId="2" applyFont="1"/>
    <xf numFmtId="0" fontId="24" fillId="0" borderId="0" xfId="2" applyFont="1" applyAlignment="1"/>
    <xf numFmtId="0" fontId="24" fillId="0" borderId="0" xfId="2" applyFont="1"/>
    <xf numFmtId="0" fontId="25" fillId="0" borderId="0" xfId="2" applyFont="1" applyAlignment="1"/>
    <xf numFmtId="0" fontId="25" fillId="0" borderId="0" xfId="2" applyFont="1"/>
    <xf numFmtId="0" fontId="16" fillId="3" borderId="4" xfId="2" applyFont="1" applyFill="1" applyBorder="1" applyAlignment="1">
      <alignment horizontal="center" vertical="center" wrapText="1"/>
    </xf>
    <xf numFmtId="0" fontId="16" fillId="3" borderId="5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3" fontId="9" fillId="0" borderId="7" xfId="2" applyNumberFormat="1" applyFont="1" applyBorder="1" applyAlignment="1">
      <alignment vertical="center" wrapText="1"/>
    </xf>
    <xf numFmtId="3" fontId="9" fillId="4" borderId="8" xfId="2" applyNumberFormat="1" applyFont="1" applyFill="1" applyBorder="1" applyAlignment="1">
      <alignment horizontal="right" vertical="center" wrapText="1"/>
    </xf>
    <xf numFmtId="3" fontId="9" fillId="4" borderId="1" xfId="2" applyNumberFormat="1" applyFont="1" applyFill="1" applyBorder="1" applyAlignment="1">
      <alignment horizontal="right" vertical="center" wrapText="1"/>
    </xf>
    <xf numFmtId="3" fontId="9" fillId="4" borderId="2" xfId="2" applyNumberFormat="1" applyFont="1" applyFill="1" applyBorder="1" applyAlignment="1">
      <alignment horizontal="right" vertical="center" wrapText="1"/>
    </xf>
    <xf numFmtId="3" fontId="9" fillId="0" borderId="7" xfId="2" applyNumberFormat="1" applyFont="1" applyBorder="1" applyAlignment="1">
      <alignment horizontal="right" vertical="center" wrapText="1"/>
    </xf>
    <xf numFmtId="164" fontId="9" fillId="0" borderId="7" xfId="2" applyNumberFormat="1" applyFont="1" applyBorder="1" applyAlignment="1">
      <alignment horizontal="right" vertical="center" wrapText="1"/>
    </xf>
    <xf numFmtId="164" fontId="9" fillId="4" borderId="2" xfId="2" applyNumberFormat="1" applyFont="1" applyFill="1" applyBorder="1" applyAlignment="1">
      <alignment horizontal="right" vertical="center" wrapText="1"/>
    </xf>
    <xf numFmtId="3" fontId="17" fillId="4" borderId="1" xfId="2" applyNumberFormat="1" applyFont="1" applyFill="1" applyBorder="1" applyAlignment="1">
      <alignment horizontal="right" vertical="center" wrapText="1"/>
    </xf>
    <xf numFmtId="164" fontId="9" fillId="4" borderId="1" xfId="2" applyNumberFormat="1" applyFont="1" applyFill="1" applyBorder="1" applyAlignment="1">
      <alignment horizontal="right" vertical="center" wrapText="1"/>
    </xf>
    <xf numFmtId="3" fontId="16" fillId="3" borderId="1" xfId="2" applyNumberFormat="1" applyFont="1" applyFill="1" applyBorder="1" applyAlignment="1">
      <alignment horizontal="right" vertical="center" wrapText="1"/>
    </xf>
    <xf numFmtId="164" fontId="16" fillId="3" borderId="1" xfId="2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3" fontId="9" fillId="0" borderId="7" xfId="2" applyNumberFormat="1" applyFont="1" applyBorder="1" applyAlignment="1">
      <alignment horizontal="center" vertical="center" wrapText="1"/>
    </xf>
    <xf numFmtId="0" fontId="28" fillId="0" borderId="0" xfId="9" applyFont="1" applyAlignment="1">
      <alignment horizontal="left" vertical="top" wrapText="1"/>
    </xf>
    <xf numFmtId="0" fontId="28" fillId="0" borderId="0" xfId="9" applyFont="1"/>
    <xf numFmtId="0" fontId="28" fillId="0" borderId="0" xfId="9" applyFont="1" applyAlignment="1"/>
    <xf numFmtId="0" fontId="30" fillId="0" borderId="0" xfId="9" applyFont="1"/>
    <xf numFmtId="0" fontId="33" fillId="0" borderId="0" xfId="9" applyFont="1" applyAlignment="1">
      <alignment horizontal="left" vertical="center" indent="8"/>
    </xf>
    <xf numFmtId="0" fontId="20" fillId="4" borderId="7" xfId="9" applyFont="1" applyFill="1" applyBorder="1" applyAlignment="1">
      <alignment horizontal="left" vertical="center" wrapText="1"/>
    </xf>
    <xf numFmtId="167" fontId="20" fillId="4" borderId="7" xfId="9" applyNumberFormat="1" applyFont="1" applyFill="1" applyBorder="1" applyAlignment="1">
      <alignment horizontal="right" vertical="center" wrapText="1"/>
    </xf>
    <xf numFmtId="3" fontId="26" fillId="4" borderId="7" xfId="9" applyNumberFormat="1" applyFont="1" applyFill="1" applyBorder="1" applyAlignment="1">
      <alignment horizontal="right" vertical="center"/>
    </xf>
    <xf numFmtId="0" fontId="31" fillId="3" borderId="4" xfId="9" applyFont="1" applyFill="1" applyBorder="1" applyAlignment="1">
      <alignment horizontal="center" vertical="center" wrapText="1"/>
    </xf>
    <xf numFmtId="0" fontId="31" fillId="3" borderId="0" xfId="9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12" applyAlignment="1">
      <alignment vertical="center"/>
    </xf>
    <xf numFmtId="3" fontId="17" fillId="2" borderId="1" xfId="2" applyNumberFormat="1" applyFont="1" applyFill="1" applyBorder="1" applyAlignment="1">
      <alignment horizontal="right" vertical="center" wrapText="1"/>
    </xf>
    <xf numFmtId="3" fontId="26" fillId="3" borderId="1" xfId="2" applyNumberFormat="1" applyFont="1" applyFill="1" applyBorder="1" applyAlignment="1">
      <alignment horizontal="right" vertical="center" wrapText="1"/>
    </xf>
    <xf numFmtId="165" fontId="28" fillId="0" borderId="0" xfId="9" applyNumberFormat="1" applyFont="1"/>
    <xf numFmtId="0" fontId="37" fillId="0" borderId="0" xfId="0" applyFont="1"/>
    <xf numFmtId="0" fontId="38" fillId="0" borderId="0" xfId="0" applyFont="1"/>
    <xf numFmtId="3" fontId="40" fillId="0" borderId="0" xfId="0" applyNumberFormat="1" applyFont="1" applyAlignment="1">
      <alignment vertical="center"/>
    </xf>
    <xf numFmtId="0" fontId="31" fillId="8" borderId="4" xfId="1" quotePrefix="1" applyNumberFormat="1" applyFont="1" applyFill="1" applyBorder="1" applyAlignment="1">
      <alignment horizontal="center" vertical="center"/>
    </xf>
    <xf numFmtId="0" fontId="31" fillId="8" borderId="4" xfId="0" quotePrefix="1" applyNumberFormat="1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 wrapText="1"/>
    </xf>
    <xf numFmtId="0" fontId="39" fillId="9" borderId="11" xfId="1" quotePrefix="1" applyNumberFormat="1" applyFont="1" applyFill="1" applyBorder="1"/>
    <xf numFmtId="0" fontId="39" fillId="9" borderId="11" xfId="1" quotePrefix="1" applyNumberFormat="1" applyFont="1" applyFill="1" applyBorder="1" applyAlignment="1">
      <alignment vertical="center"/>
    </xf>
    <xf numFmtId="0" fontId="39" fillId="9" borderId="11" xfId="0" quotePrefix="1" applyNumberFormat="1" applyFont="1" applyFill="1" applyBorder="1" applyAlignment="1">
      <alignment vertical="center"/>
    </xf>
    <xf numFmtId="0" fontId="39" fillId="9" borderId="11" xfId="1" quotePrefix="1" applyNumberFormat="1" applyFont="1" applyFill="1" applyBorder="1" applyAlignment="1">
      <alignment horizontal="center" vertical="center"/>
    </xf>
    <xf numFmtId="0" fontId="38" fillId="5" borderId="0" xfId="0" applyFont="1" applyFill="1"/>
    <xf numFmtId="3" fontId="39" fillId="9" borderId="11" xfId="1" quotePrefix="1" applyNumberFormat="1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3" fontId="26" fillId="0" borderId="11" xfId="0" applyNumberFormat="1" applyFont="1" applyBorder="1" applyAlignment="1">
      <alignment horizontal="right" vertical="center"/>
    </xf>
    <xf numFmtId="3" fontId="42" fillId="0" borderId="11" xfId="0" applyNumberFormat="1" applyFont="1" applyBorder="1" applyAlignment="1">
      <alignment horizontal="right" vertical="center"/>
    </xf>
    <xf numFmtId="3" fontId="26" fillId="0" borderId="11" xfId="0" applyNumberFormat="1" applyFont="1" applyBorder="1" applyAlignment="1">
      <alignment horizontal="right" vertical="center" wrapText="1"/>
    </xf>
    <xf numFmtId="3" fontId="42" fillId="0" borderId="11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1" fillId="10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right" vertical="center"/>
    </xf>
    <xf numFmtId="0" fontId="39" fillId="2" borderId="1" xfId="0" applyFont="1" applyFill="1" applyBorder="1" applyAlignment="1">
      <alignment horizontal="right" vertical="center" wrapText="1"/>
    </xf>
    <xf numFmtId="3" fontId="39" fillId="0" borderId="12" xfId="0" applyNumberFormat="1" applyFont="1" applyBorder="1" applyAlignment="1">
      <alignment horizontal="right" vertical="center"/>
    </xf>
    <xf numFmtId="3" fontId="39" fillId="0" borderId="12" xfId="0" applyNumberFormat="1" applyFont="1" applyBorder="1" applyAlignment="1">
      <alignment horizontal="right" vertical="center" wrapText="1"/>
    </xf>
    <xf numFmtId="3" fontId="39" fillId="0" borderId="11" xfId="0" applyNumberFormat="1" applyFont="1" applyBorder="1" applyAlignment="1">
      <alignment horizontal="right" vertical="center"/>
    </xf>
    <xf numFmtId="3" fontId="39" fillId="0" borderId="11" xfId="0" applyNumberFormat="1" applyFont="1" applyBorder="1" applyAlignment="1">
      <alignment horizontal="right" vertical="center" wrapText="1"/>
    </xf>
    <xf numFmtId="3" fontId="9" fillId="0" borderId="13" xfId="2" applyNumberFormat="1" applyFont="1" applyBorder="1" applyAlignment="1">
      <alignment horizontal="center" vertical="center" wrapText="1"/>
    </xf>
    <xf numFmtId="3" fontId="9" fillId="0" borderId="13" xfId="2" applyNumberFormat="1" applyFont="1" applyBorder="1" applyAlignment="1">
      <alignment vertical="center" wrapText="1"/>
    </xf>
    <xf numFmtId="3" fontId="9" fillId="4" borderId="14" xfId="2" applyNumberFormat="1" applyFont="1" applyFill="1" applyBorder="1" applyAlignment="1">
      <alignment horizontal="right" vertical="center" wrapText="1"/>
    </xf>
    <xf numFmtId="3" fontId="9" fillId="4" borderId="4" xfId="2" applyNumberFormat="1" applyFont="1" applyFill="1" applyBorder="1" applyAlignment="1">
      <alignment horizontal="right" vertical="center" wrapText="1"/>
    </xf>
    <xf numFmtId="3" fontId="9" fillId="4" borderId="5" xfId="2" applyNumberFormat="1" applyFont="1" applyFill="1" applyBorder="1" applyAlignment="1">
      <alignment horizontal="right" vertical="center" wrapText="1"/>
    </xf>
    <xf numFmtId="3" fontId="9" fillId="0" borderId="13" xfId="2" applyNumberFormat="1" applyFont="1" applyBorder="1" applyAlignment="1">
      <alignment horizontal="right" vertical="center" wrapText="1"/>
    </xf>
    <xf numFmtId="164" fontId="9" fillId="0" borderId="13" xfId="2" applyNumberFormat="1" applyFont="1" applyBorder="1" applyAlignment="1">
      <alignment horizontal="right" vertical="center" wrapText="1"/>
    </xf>
    <xf numFmtId="164" fontId="9" fillId="4" borderId="5" xfId="2" applyNumberFormat="1" applyFont="1" applyFill="1" applyBorder="1" applyAlignment="1">
      <alignment horizontal="right" vertical="center" wrapText="1"/>
    </xf>
    <xf numFmtId="3" fontId="17" fillId="4" borderId="4" xfId="2" applyNumberFormat="1" applyFont="1" applyFill="1" applyBorder="1" applyAlignment="1">
      <alignment horizontal="right" vertical="center" wrapText="1"/>
    </xf>
    <xf numFmtId="164" fontId="9" fillId="4" borderId="4" xfId="2" applyNumberFormat="1" applyFont="1" applyFill="1" applyBorder="1" applyAlignment="1">
      <alignment horizontal="right" vertical="center" wrapText="1"/>
    </xf>
    <xf numFmtId="3" fontId="16" fillId="3" borderId="1" xfId="2" applyNumberFormat="1" applyFont="1" applyFill="1" applyBorder="1" applyAlignment="1">
      <alignment vertical="center" wrapText="1"/>
    </xf>
    <xf numFmtId="0" fontId="41" fillId="10" borderId="1" xfId="0" applyFont="1" applyFill="1" applyBorder="1" applyAlignment="1">
      <alignment horizontal="center" vertical="center" wrapText="1"/>
    </xf>
    <xf numFmtId="0" fontId="6" fillId="0" borderId="0" xfId="9" applyFont="1" applyAlignment="1">
      <alignment horizontal="right" vertical="top" wrapText="1"/>
    </xf>
    <xf numFmtId="0" fontId="28" fillId="0" borderId="0" xfId="9" applyFont="1" applyAlignment="1"/>
    <xf numFmtId="0" fontId="20" fillId="0" borderId="0" xfId="9" applyFont="1" applyAlignment="1">
      <alignment horizontal="left" vertical="center" wrapText="1"/>
    </xf>
    <xf numFmtId="0" fontId="29" fillId="0" borderId="0" xfId="9" applyFont="1" applyAlignment="1">
      <alignment horizontal="left" vertical="center" wrapText="1"/>
    </xf>
    <xf numFmtId="0" fontId="27" fillId="0" borderId="0" xfId="9" applyAlignment="1">
      <alignment horizontal="left" vertical="center" wrapText="1"/>
    </xf>
    <xf numFmtId="0" fontId="27" fillId="0" borderId="0" xfId="9" applyAlignment="1"/>
    <xf numFmtId="0" fontId="7" fillId="0" borderId="9" xfId="9" applyFont="1" applyBorder="1" applyAlignment="1">
      <alignment horizontal="right"/>
    </xf>
    <xf numFmtId="0" fontId="7" fillId="0" borderId="0" xfId="9" applyFont="1" applyBorder="1" applyAlignment="1">
      <alignment horizontal="right"/>
    </xf>
    <xf numFmtId="0" fontId="27" fillId="0" borderId="0" xfId="9" applyAlignment="1">
      <alignment horizontal="right"/>
    </xf>
    <xf numFmtId="0" fontId="32" fillId="0" borderId="10" xfId="9" applyFont="1" applyBorder="1" applyAlignment="1">
      <alignment horizontal="left"/>
    </xf>
    <xf numFmtId="0" fontId="28" fillId="0" borderId="0" xfId="9" applyFont="1" applyAlignment="1">
      <alignment horizontal="left"/>
    </xf>
    <xf numFmtId="0" fontId="20" fillId="5" borderId="2" xfId="2" applyFont="1" applyFill="1" applyBorder="1" applyAlignment="1">
      <alignment horizontal="left" vertical="center" wrapText="1"/>
    </xf>
    <xf numFmtId="0" fontId="20" fillId="5" borderId="3" xfId="2" applyFont="1" applyFill="1" applyBorder="1" applyAlignment="1">
      <alignment horizontal="left" vertical="center" wrapText="1"/>
    </xf>
    <xf numFmtId="0" fontId="20" fillId="6" borderId="2" xfId="2" applyFont="1" applyFill="1" applyBorder="1" applyAlignment="1">
      <alignment horizontal="left" vertical="center" wrapText="1"/>
    </xf>
    <xf numFmtId="0" fontId="20" fillId="6" borderId="3" xfId="2" applyFont="1" applyFill="1" applyBorder="1" applyAlignment="1">
      <alignment horizontal="left" vertical="center" wrapText="1"/>
    </xf>
    <xf numFmtId="0" fontId="20" fillId="6" borderId="8" xfId="2" applyFont="1" applyFill="1" applyBorder="1" applyAlignment="1">
      <alignment horizontal="left" vertical="center" wrapText="1"/>
    </xf>
    <xf numFmtId="0" fontId="20" fillId="7" borderId="2" xfId="2" applyFont="1" applyFill="1" applyBorder="1" applyAlignment="1">
      <alignment horizontal="left" vertical="center" wrapText="1"/>
    </xf>
    <xf numFmtId="0" fontId="20" fillId="7" borderId="3" xfId="2" applyFont="1" applyFill="1" applyBorder="1" applyAlignment="1">
      <alignment horizontal="left" vertical="center" wrapText="1"/>
    </xf>
    <xf numFmtId="0" fontId="20" fillId="7" borderId="8" xfId="2" applyFont="1" applyFill="1" applyBorder="1" applyAlignment="1">
      <alignment horizontal="left"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5" fillId="0" borderId="0" xfId="0" applyFont="1"/>
    <xf numFmtId="0" fontId="45" fillId="9" borderId="11" xfId="0" quotePrefix="1" applyNumberFormat="1" applyFont="1" applyFill="1" applyBorder="1"/>
    <xf numFmtId="0" fontId="45" fillId="9" borderId="11" xfId="0" quotePrefix="1" applyNumberFormat="1" applyFont="1" applyFill="1" applyBorder="1" applyAlignment="1">
      <alignment vertical="center"/>
    </xf>
    <xf numFmtId="0" fontId="43" fillId="0" borderId="0" xfId="0" applyFont="1"/>
    <xf numFmtId="0" fontId="39" fillId="4" borderId="1" xfId="0" quotePrefix="1" applyNumberFormat="1" applyFont="1" applyFill="1" applyBorder="1" applyAlignment="1">
      <alignment vertical="center"/>
    </xf>
    <xf numFmtId="0" fontId="39" fillId="9" borderId="12" xfId="1" quotePrefix="1" applyNumberFormat="1" applyFont="1" applyFill="1" applyBorder="1" applyAlignment="1">
      <alignment vertical="center"/>
    </xf>
    <xf numFmtId="0" fontId="39" fillId="4" borderId="1" xfId="1" quotePrefix="1" applyNumberFormat="1" applyFont="1" applyFill="1" applyBorder="1" applyAlignment="1">
      <alignment vertical="center"/>
    </xf>
    <xf numFmtId="0" fontId="45" fillId="9" borderId="12" xfId="0" quotePrefix="1" applyNumberFormat="1" applyFont="1" applyFill="1" applyBorder="1"/>
    <xf numFmtId="0" fontId="45" fillId="9" borderId="16" xfId="0" quotePrefix="1" applyNumberFormat="1" applyFont="1" applyFill="1" applyBorder="1"/>
    <xf numFmtId="0" fontId="39" fillId="9" borderId="12" xfId="1" quotePrefix="1" applyNumberFormat="1" applyFont="1" applyFill="1" applyBorder="1"/>
    <xf numFmtId="0" fontId="39" fillId="9" borderId="12" xfId="1" quotePrefix="1" applyNumberFormat="1" applyFont="1" applyFill="1" applyBorder="1" applyAlignment="1">
      <alignment horizontal="center" vertical="center"/>
    </xf>
    <xf numFmtId="3" fontId="39" fillId="9" borderId="12" xfId="1" quotePrefix="1" applyNumberFormat="1" applyFont="1" applyFill="1" applyBorder="1" applyAlignment="1">
      <alignment vertical="center"/>
    </xf>
    <xf numFmtId="0" fontId="39" fillId="4" borderId="1" xfId="1" quotePrefix="1" applyNumberFormat="1" applyFont="1" applyFill="1" applyBorder="1" applyAlignment="1">
      <alignment horizontal="center" vertical="center"/>
    </xf>
    <xf numFmtId="3" fontId="39" fillId="4" borderId="1" xfId="1" quotePrefix="1" applyNumberFormat="1" applyFont="1" applyFill="1" applyBorder="1" applyAlignment="1">
      <alignment vertical="center"/>
    </xf>
    <xf numFmtId="0" fontId="47" fillId="5" borderId="0" xfId="0" applyFont="1" applyFill="1" applyAlignment="1">
      <alignment vertical="center"/>
    </xf>
    <xf numFmtId="3" fontId="37" fillId="5" borderId="0" xfId="0" applyNumberFormat="1" applyFont="1" applyFill="1" applyAlignment="1">
      <alignment vertical="center"/>
    </xf>
    <xf numFmtId="0" fontId="45" fillId="4" borderId="1" xfId="0" quotePrefix="1" applyNumberFormat="1" applyFont="1" applyFill="1" applyBorder="1" applyAlignment="1">
      <alignment vertical="center"/>
    </xf>
    <xf numFmtId="0" fontId="45" fillId="4" borderId="1" xfId="0" quotePrefix="1" applyNumberFormat="1" applyFont="1" applyFill="1" applyBorder="1" applyAlignment="1">
      <alignment horizontal="center" vertical="center"/>
    </xf>
    <xf numFmtId="3" fontId="45" fillId="4" borderId="1" xfId="0" quotePrefix="1" applyNumberFormat="1" applyFont="1" applyFill="1" applyBorder="1" applyAlignment="1">
      <alignment vertical="center"/>
    </xf>
    <xf numFmtId="0" fontId="45" fillId="9" borderId="15" xfId="0" quotePrefix="1" applyNumberFormat="1" applyFont="1" applyFill="1" applyBorder="1" applyAlignment="1">
      <alignment vertical="center"/>
    </xf>
    <xf numFmtId="0" fontId="45" fillId="9" borderId="15" xfId="0" quotePrefix="1" applyNumberFormat="1" applyFont="1" applyFill="1" applyBorder="1" applyAlignment="1">
      <alignment horizontal="center" vertical="center"/>
    </xf>
    <xf numFmtId="3" fontId="45" fillId="9" borderId="15" xfId="0" quotePrefix="1" applyNumberFormat="1" applyFont="1" applyFill="1" applyBorder="1" applyAlignment="1">
      <alignment vertical="center"/>
    </xf>
    <xf numFmtId="0" fontId="45" fillId="9" borderId="12" xfId="0" quotePrefix="1" applyNumberFormat="1" applyFont="1" applyFill="1" applyBorder="1" applyAlignment="1">
      <alignment vertical="center"/>
    </xf>
    <xf numFmtId="0" fontId="45" fillId="9" borderId="12" xfId="0" quotePrefix="1" applyNumberFormat="1" applyFont="1" applyFill="1" applyBorder="1" applyAlignment="1">
      <alignment horizontal="center" vertical="center"/>
    </xf>
    <xf numFmtId="3" fontId="45" fillId="9" borderId="12" xfId="0" quotePrefix="1" applyNumberFormat="1" applyFont="1" applyFill="1" applyBorder="1" applyAlignment="1">
      <alignment vertical="center"/>
    </xf>
    <xf numFmtId="0" fontId="45" fillId="9" borderId="11" xfId="0" quotePrefix="1" applyNumberFormat="1" applyFont="1" applyFill="1" applyBorder="1" applyAlignment="1">
      <alignment horizontal="center" vertical="center"/>
    </xf>
    <xf numFmtId="3" fontId="45" fillId="9" borderId="11" xfId="0" quotePrefix="1" applyNumberFormat="1" applyFont="1" applyFill="1" applyBorder="1" applyAlignment="1">
      <alignment vertical="center"/>
    </xf>
    <xf numFmtId="0" fontId="45" fillId="9" borderId="16" xfId="0" quotePrefix="1" applyNumberFormat="1" applyFont="1" applyFill="1" applyBorder="1" applyAlignment="1">
      <alignment vertical="center"/>
    </xf>
    <xf numFmtId="0" fontId="45" fillId="9" borderId="16" xfId="0" quotePrefix="1" applyNumberFormat="1" applyFont="1" applyFill="1" applyBorder="1" applyAlignment="1">
      <alignment horizontal="center" vertical="center"/>
    </xf>
    <xf numFmtId="3" fontId="45" fillId="9" borderId="16" xfId="0" quotePrefix="1" applyNumberFormat="1" applyFont="1" applyFill="1" applyBorder="1" applyAlignment="1">
      <alignment vertical="center"/>
    </xf>
    <xf numFmtId="0" fontId="45" fillId="5" borderId="0" xfId="0" applyFont="1" applyFill="1"/>
    <xf numFmtId="3" fontId="47" fillId="5" borderId="0" xfId="0" applyNumberFormat="1" applyFont="1" applyFill="1" applyAlignment="1">
      <alignment vertical="center"/>
    </xf>
  </cellXfs>
  <cellStyles count="13">
    <cellStyle name="Hiperveza" xfId="12" builtinId="8"/>
    <cellStyle name="Hiperveza 2" xfId="6"/>
    <cellStyle name="Normal 2" xfId="4"/>
    <cellStyle name="Normal 3" xfId="3"/>
    <cellStyle name="Normalno" xfId="0" builtinId="0"/>
    <cellStyle name="Normalno 2" xfId="1"/>
    <cellStyle name="Normalno 3" xfId="2"/>
    <cellStyle name="Normalno 4" xfId="5"/>
    <cellStyle name="Normalno 5" xfId="7"/>
    <cellStyle name="Normalno 6" xfId="8"/>
    <cellStyle name="Normalno 7" xfId="9"/>
    <cellStyle name="Normalno 8" xfId="10"/>
    <cellStyle name="Normalno 9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03687313811049"/>
          <c:y val="7.6143564274085682E-2"/>
          <c:w val="0.87696312686188949"/>
          <c:h val="0.90238202516388222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Dobit razdoblja (+) ili gubitak razdoblja (-) </c:v>
                </c:pt>
              </c:strCache>
            </c:strRef>
          </c:tx>
          <c:marker>
            <c:symbol val="diamond"/>
            <c:size val="9"/>
            <c:spPr>
              <a:solidFill>
                <a:schemeClr val="accent1">
                  <a:lumMod val="75000"/>
                </a:schemeClr>
              </a:solidFill>
            </c:spPr>
          </c:marker>
          <c:dPt>
            <c:idx val="0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800" b="1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800" b="1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/>
                <a:lstStyle/>
                <a:p>
                  <a:pPr>
                    <a:defRPr sz="800" b="1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4.4444444444444446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FF0000"/>
                        </a:solidFill>
                      </a:rPr>
                      <a:t>-332.084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4.4444444444444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1'!$B$5:$I$5</c:f>
              <c:strCache>
                <c:ptCount val="8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  <c:pt idx="6">
                  <c:v>2016.</c:v>
                </c:pt>
                <c:pt idx="7">
                  <c:v>2017.</c:v>
                </c:pt>
              </c:strCache>
            </c:strRef>
          </c:cat>
          <c:val>
            <c:numRef>
              <c:f>'Grafikon 1'!$B$6:$I$6</c:f>
              <c:numCache>
                <c:formatCode>#,##0_ ;[Red]\-#,##0\ </c:formatCode>
                <c:ptCount val="8"/>
                <c:pt idx="0">
                  <c:v>-405630</c:v>
                </c:pt>
                <c:pt idx="1">
                  <c:v>-138445</c:v>
                </c:pt>
                <c:pt idx="2">
                  <c:v>274513</c:v>
                </c:pt>
                <c:pt idx="3">
                  <c:v>484731</c:v>
                </c:pt>
                <c:pt idx="4">
                  <c:v>612190</c:v>
                </c:pt>
                <c:pt idx="5">
                  <c:v>-169937.77600000001</c:v>
                </c:pt>
                <c:pt idx="6" formatCode="#,##0">
                  <c:v>-332084.15000000002</c:v>
                </c:pt>
                <c:pt idx="7">
                  <c:v>165614.75700000001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21216"/>
        <c:axId val="67431808"/>
      </c:lineChart>
      <c:catAx>
        <c:axId val="885212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67431808"/>
        <c:crosses val="autoZero"/>
        <c:auto val="1"/>
        <c:lblAlgn val="ctr"/>
        <c:lblOffset val="100"/>
        <c:noMultiLvlLbl val="0"/>
      </c:catAx>
      <c:valAx>
        <c:axId val="674318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88521216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171450</xdr:rowOff>
    </xdr:from>
    <xdr:to>
      <xdr:col>0</xdr:col>
      <xdr:colOff>1352550</xdr:colOff>
      <xdr:row>2</xdr:row>
      <xdr:rowOff>57149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145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73025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73025"/>
          <a:ext cx="1371600" cy="333375"/>
        </a:xfrm>
        <a:prstGeom prst="rect">
          <a:avLst/>
        </a:prstGeom>
      </xdr:spPr>
    </xdr:pic>
    <xdr:clientData/>
  </xdr:oneCellAnchor>
  <xdr:twoCellAnchor>
    <xdr:from>
      <xdr:col>0</xdr:col>
      <xdr:colOff>495300</xdr:colOff>
      <xdr:row>7</xdr:row>
      <xdr:rowOff>104776</xdr:rowOff>
    </xdr:from>
    <xdr:to>
      <xdr:col>7</xdr:col>
      <xdr:colOff>209551</xdr:colOff>
      <xdr:row>22</xdr:row>
      <xdr:rowOff>104776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2</xdr:col>
      <xdr:colOff>19050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361950</xdr:colOff>
      <xdr:row>1</xdr:row>
      <xdr:rowOff>104774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5"/>
  <sheetViews>
    <sheetView workbookViewId="0">
      <selection activeCell="C31" sqref="C31"/>
    </sheetView>
  </sheetViews>
  <sheetFormatPr defaultRowHeight="15" x14ac:dyDescent="0.25"/>
  <cols>
    <col min="1" max="1" width="38.5703125" style="2" customWidth="1"/>
    <col min="2" max="4" width="10" style="2" customWidth="1"/>
    <col min="5" max="16384" width="9.140625" style="2"/>
  </cols>
  <sheetData>
    <row r="4" spans="1:9" x14ac:dyDescent="0.25">
      <c r="A4" s="1" t="s">
        <v>67</v>
      </c>
      <c r="B4" s="4"/>
      <c r="C4" s="4"/>
      <c r="D4" s="4"/>
    </row>
    <row r="5" spans="1:9" x14ac:dyDescent="0.25">
      <c r="A5" s="95" t="s">
        <v>0</v>
      </c>
      <c r="B5" s="95" t="s">
        <v>119</v>
      </c>
      <c r="C5" s="95"/>
      <c r="D5" s="95"/>
      <c r="E5" s="95"/>
      <c r="F5" s="95"/>
      <c r="G5" s="95"/>
      <c r="H5" s="95"/>
      <c r="I5" s="95"/>
    </row>
    <row r="6" spans="1:9" x14ac:dyDescent="0.25">
      <c r="A6" s="95"/>
      <c r="B6" s="77" t="s">
        <v>22</v>
      </c>
      <c r="C6" s="77" t="s">
        <v>23</v>
      </c>
      <c r="D6" s="77" t="s">
        <v>24</v>
      </c>
      <c r="E6" s="77" t="s">
        <v>25</v>
      </c>
      <c r="F6" s="77" t="s">
        <v>26</v>
      </c>
      <c r="G6" s="77" t="s">
        <v>27</v>
      </c>
      <c r="H6" s="77" t="s">
        <v>28</v>
      </c>
      <c r="I6" s="77" t="s">
        <v>35</v>
      </c>
    </row>
    <row r="7" spans="1:9" x14ac:dyDescent="0.25">
      <c r="A7" s="76" t="s">
        <v>7</v>
      </c>
      <c r="B7" s="78">
        <v>257</v>
      </c>
      <c r="C7" s="78">
        <v>254</v>
      </c>
      <c r="D7" s="78">
        <v>244</v>
      </c>
      <c r="E7" s="78">
        <v>234</v>
      </c>
      <c r="F7" s="78">
        <v>237</v>
      </c>
      <c r="G7" s="78">
        <v>224</v>
      </c>
      <c r="H7" s="79">
        <v>221</v>
      </c>
      <c r="I7" s="79">
        <v>209</v>
      </c>
    </row>
    <row r="8" spans="1:9" x14ac:dyDescent="0.25">
      <c r="A8" s="76" t="s">
        <v>9</v>
      </c>
      <c r="B8" s="78">
        <v>127</v>
      </c>
      <c r="C8" s="78">
        <v>127</v>
      </c>
      <c r="D8" s="78">
        <v>118</v>
      </c>
      <c r="E8" s="78">
        <v>122</v>
      </c>
      <c r="F8" s="78">
        <v>133</v>
      </c>
      <c r="G8" s="78">
        <v>115</v>
      </c>
      <c r="H8" s="79">
        <v>124</v>
      </c>
      <c r="I8" s="79">
        <v>121</v>
      </c>
    </row>
    <row r="9" spans="1:9" x14ac:dyDescent="0.25">
      <c r="A9" s="76" t="s">
        <v>10</v>
      </c>
      <c r="B9" s="78">
        <v>130</v>
      </c>
      <c r="C9" s="78">
        <v>127</v>
      </c>
      <c r="D9" s="78">
        <v>126</v>
      </c>
      <c r="E9" s="78">
        <v>112</v>
      </c>
      <c r="F9" s="78">
        <v>104</v>
      </c>
      <c r="G9" s="78">
        <v>109</v>
      </c>
      <c r="H9" s="79">
        <v>97</v>
      </c>
      <c r="I9" s="79">
        <v>88</v>
      </c>
    </row>
    <row r="10" spans="1:9" x14ac:dyDescent="0.25">
      <c r="A10" s="75" t="s">
        <v>3</v>
      </c>
      <c r="B10" s="80">
        <v>6073</v>
      </c>
      <c r="C10" s="80">
        <v>5458</v>
      </c>
      <c r="D10" s="80">
        <v>5053</v>
      </c>
      <c r="E10" s="80">
        <v>4850</v>
      </c>
      <c r="F10" s="80">
        <v>4466</v>
      </c>
      <c r="G10" s="80">
        <v>4201</v>
      </c>
      <c r="H10" s="81">
        <v>3643</v>
      </c>
      <c r="I10" s="81">
        <v>3364</v>
      </c>
    </row>
    <row r="11" spans="1:9" x14ac:dyDescent="0.25">
      <c r="A11" s="69" t="s">
        <v>11</v>
      </c>
      <c r="B11" s="82">
        <v>5137367</v>
      </c>
      <c r="C11" s="82">
        <v>4306857</v>
      </c>
      <c r="D11" s="82">
        <v>4145627</v>
      </c>
      <c r="E11" s="82">
        <v>5466565</v>
      </c>
      <c r="F11" s="82">
        <v>5537829</v>
      </c>
      <c r="G11" s="82">
        <v>4132227</v>
      </c>
      <c r="H11" s="83">
        <v>3054192</v>
      </c>
      <c r="I11" s="83">
        <v>3245802</v>
      </c>
    </row>
    <row r="12" spans="1:9" x14ac:dyDescent="0.25">
      <c r="A12" s="69" t="s">
        <v>12</v>
      </c>
      <c r="B12" s="82">
        <v>5593620</v>
      </c>
      <c r="C12" s="82">
        <v>4413001</v>
      </c>
      <c r="D12" s="82">
        <v>3794817</v>
      </c>
      <c r="E12" s="82">
        <v>4837482</v>
      </c>
      <c r="F12" s="82">
        <v>4790742</v>
      </c>
      <c r="G12" s="82">
        <v>4314258</v>
      </c>
      <c r="H12" s="83">
        <v>3332096</v>
      </c>
      <c r="I12" s="83">
        <v>3082893</v>
      </c>
    </row>
    <row r="13" spans="1:9" x14ac:dyDescent="0.25">
      <c r="A13" s="69" t="s">
        <v>13</v>
      </c>
      <c r="B13" s="82">
        <v>122833</v>
      </c>
      <c r="C13" s="82">
        <v>278756</v>
      </c>
      <c r="D13" s="82">
        <v>473117</v>
      </c>
      <c r="E13" s="82">
        <v>780221</v>
      </c>
      <c r="F13" s="82">
        <v>836306</v>
      </c>
      <c r="G13" s="82">
        <v>267551</v>
      </c>
      <c r="H13" s="83">
        <v>235459</v>
      </c>
      <c r="I13" s="83">
        <v>271924</v>
      </c>
    </row>
    <row r="14" spans="1:9" x14ac:dyDescent="0.25">
      <c r="A14" s="69" t="s">
        <v>14</v>
      </c>
      <c r="B14" s="82">
        <v>579086</v>
      </c>
      <c r="C14" s="82">
        <v>384900</v>
      </c>
      <c r="D14" s="82">
        <v>122307</v>
      </c>
      <c r="E14" s="82">
        <v>151138</v>
      </c>
      <c r="F14" s="82">
        <v>89219</v>
      </c>
      <c r="G14" s="82">
        <v>449583</v>
      </c>
      <c r="H14" s="83">
        <v>513363</v>
      </c>
      <c r="I14" s="83">
        <v>109014</v>
      </c>
    </row>
    <row r="15" spans="1:9" x14ac:dyDescent="0.25">
      <c r="A15" s="69" t="s">
        <v>15</v>
      </c>
      <c r="B15" s="82">
        <v>-50623</v>
      </c>
      <c r="C15" s="82">
        <v>32302</v>
      </c>
      <c r="D15" s="82">
        <v>76297</v>
      </c>
      <c r="E15" s="82">
        <v>144352</v>
      </c>
      <c r="F15" s="82">
        <v>134897</v>
      </c>
      <c r="G15" s="82">
        <v>-12094</v>
      </c>
      <c r="H15" s="83">
        <v>54180</v>
      </c>
      <c r="I15" s="83">
        <v>-2706</v>
      </c>
    </row>
    <row r="16" spans="1:9" x14ac:dyDescent="0.25">
      <c r="A16" s="69" t="s">
        <v>5</v>
      </c>
      <c r="B16" s="82">
        <v>101959</v>
      </c>
      <c r="C16" s="82">
        <v>229349</v>
      </c>
      <c r="D16" s="82">
        <v>396821</v>
      </c>
      <c r="E16" s="82">
        <v>635800</v>
      </c>
      <c r="F16" s="82">
        <v>701409</v>
      </c>
      <c r="G16" s="82">
        <v>236774</v>
      </c>
      <c r="H16" s="83">
        <v>202250</v>
      </c>
      <c r="I16" s="83">
        <v>250449</v>
      </c>
    </row>
    <row r="17" spans="1:9" x14ac:dyDescent="0.25">
      <c r="A17" s="69" t="s">
        <v>16</v>
      </c>
      <c r="B17" s="82">
        <v>507588</v>
      </c>
      <c r="C17" s="82">
        <v>367794</v>
      </c>
      <c r="D17" s="82">
        <v>122308</v>
      </c>
      <c r="E17" s="82">
        <v>151070</v>
      </c>
      <c r="F17" s="82">
        <v>89219</v>
      </c>
      <c r="G17" s="82">
        <v>406712</v>
      </c>
      <c r="H17" s="83">
        <v>534334</v>
      </c>
      <c r="I17" s="83">
        <v>84834</v>
      </c>
    </row>
    <row r="18" spans="1:9" x14ac:dyDescent="0.25">
      <c r="A18" s="70" t="s">
        <v>120</v>
      </c>
      <c r="B18" s="71">
        <v>-405630</v>
      </c>
      <c r="C18" s="71">
        <v>-138445</v>
      </c>
      <c r="D18" s="72">
        <v>274513</v>
      </c>
      <c r="E18" s="72">
        <v>484731</v>
      </c>
      <c r="F18" s="72">
        <v>612190</v>
      </c>
      <c r="G18" s="71">
        <v>-169938</v>
      </c>
      <c r="H18" s="73">
        <v>-332084</v>
      </c>
      <c r="I18" s="74">
        <v>165615</v>
      </c>
    </row>
    <row r="19" spans="1:9" x14ac:dyDescent="0.25">
      <c r="A19" s="69" t="s">
        <v>19</v>
      </c>
      <c r="B19" s="82">
        <v>1784624</v>
      </c>
      <c r="C19" s="82">
        <v>1392430</v>
      </c>
      <c r="D19" s="82">
        <v>1429024</v>
      </c>
      <c r="E19" s="82">
        <v>1498697</v>
      </c>
      <c r="F19" s="82">
        <v>1553687</v>
      </c>
      <c r="G19" s="82">
        <v>1152635</v>
      </c>
      <c r="H19" s="83">
        <v>576150</v>
      </c>
      <c r="I19" s="83">
        <v>609322</v>
      </c>
    </row>
    <row r="20" spans="1:9" x14ac:dyDescent="0.25">
      <c r="A20" s="69" t="s">
        <v>20</v>
      </c>
      <c r="B20" s="82">
        <v>942530</v>
      </c>
      <c r="C20" s="82">
        <v>376134</v>
      </c>
      <c r="D20" s="82">
        <v>443741</v>
      </c>
      <c r="E20" s="82">
        <v>696854</v>
      </c>
      <c r="F20" s="82">
        <v>778274</v>
      </c>
      <c r="G20" s="82">
        <v>537368</v>
      </c>
      <c r="H20" s="83">
        <v>314209</v>
      </c>
      <c r="I20" s="83">
        <v>237295</v>
      </c>
    </row>
    <row r="21" spans="1:9" x14ac:dyDescent="0.25">
      <c r="A21" s="69" t="s">
        <v>21</v>
      </c>
      <c r="B21" s="82">
        <v>842094</v>
      </c>
      <c r="C21" s="82">
        <v>1016296</v>
      </c>
      <c r="D21" s="82">
        <v>985283</v>
      </c>
      <c r="E21" s="82">
        <v>801844</v>
      </c>
      <c r="F21" s="82">
        <v>775413</v>
      </c>
      <c r="G21" s="82">
        <v>615267</v>
      </c>
      <c r="H21" s="83">
        <v>261941</v>
      </c>
      <c r="I21" s="83">
        <v>372027</v>
      </c>
    </row>
    <row r="22" spans="1:9" x14ac:dyDescent="0.25">
      <c r="A22" s="69" t="s">
        <v>121</v>
      </c>
      <c r="B22" s="82">
        <v>507973</v>
      </c>
      <c r="C22" s="82">
        <v>122240</v>
      </c>
      <c r="D22" s="82">
        <v>275131</v>
      </c>
      <c r="E22" s="82">
        <v>690952</v>
      </c>
      <c r="F22" s="82">
        <v>519234</v>
      </c>
      <c r="G22" s="82">
        <v>431552</v>
      </c>
      <c r="H22" s="83">
        <v>157938</v>
      </c>
      <c r="I22" s="83">
        <v>123132</v>
      </c>
    </row>
    <row r="23" spans="1:9" x14ac:dyDescent="0.25">
      <c r="A23" s="69" t="s">
        <v>122</v>
      </c>
      <c r="B23" s="82">
        <v>6925</v>
      </c>
      <c r="C23" s="82">
        <v>7351</v>
      </c>
      <c r="D23" s="82">
        <v>6954</v>
      </c>
      <c r="E23" s="82">
        <v>7067</v>
      </c>
      <c r="F23" s="82">
        <v>7652</v>
      </c>
      <c r="G23" s="82">
        <v>7377</v>
      </c>
      <c r="H23" s="83">
        <v>7290</v>
      </c>
      <c r="I23" s="83">
        <v>7580</v>
      </c>
    </row>
    <row r="24" spans="1:9" x14ac:dyDescent="0.25">
      <c r="A24" s="4"/>
      <c r="B24" s="4"/>
      <c r="C24" s="4"/>
      <c r="D24" s="4"/>
    </row>
    <row r="25" spans="1:9" x14ac:dyDescent="0.25">
      <c r="A25" s="3" t="s">
        <v>34</v>
      </c>
    </row>
  </sheetData>
  <mergeCells count="2">
    <mergeCell ref="A5:A6"/>
    <mergeCell ref="B5:I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workbookViewId="0">
      <selection activeCell="A28" sqref="A28"/>
    </sheetView>
  </sheetViews>
  <sheetFormatPr defaultRowHeight="15" x14ac:dyDescent="0.25"/>
  <cols>
    <col min="1" max="1" width="42.7109375" style="42" customWidth="1"/>
    <col min="2" max="6" width="9.7109375" style="42" bestFit="1" customWidth="1"/>
    <col min="7" max="18" width="10.7109375" style="42" customWidth="1"/>
    <col min="19" max="16384" width="9.140625" style="42"/>
  </cols>
  <sheetData>
    <row r="1" spans="1:18" ht="15" customHeight="1" x14ac:dyDescent="0.25">
      <c r="A1" s="41" t="s">
        <v>68</v>
      </c>
    </row>
    <row r="2" spans="1:18" ht="20.25" customHeight="1" x14ac:dyDescent="0.25">
      <c r="C2" s="96"/>
      <c r="D2" s="97"/>
      <c r="E2" s="97"/>
      <c r="F2" s="97"/>
      <c r="G2" s="97"/>
      <c r="H2" s="43"/>
    </row>
    <row r="3" spans="1:18" x14ac:dyDescent="0.25">
      <c r="A3" s="98" t="s">
        <v>82</v>
      </c>
      <c r="B3" s="99"/>
      <c r="C3" s="99"/>
      <c r="D3" s="99"/>
      <c r="E3" s="99"/>
      <c r="F3" s="99"/>
      <c r="G3" s="99"/>
      <c r="H3" s="100"/>
      <c r="I3" s="101"/>
      <c r="J3" s="101"/>
      <c r="K3" s="44"/>
      <c r="L3" s="44"/>
      <c r="M3" s="44"/>
      <c r="N3" s="44"/>
      <c r="O3" s="44"/>
      <c r="P3" s="44"/>
      <c r="Q3" s="44"/>
      <c r="R3" s="44"/>
    </row>
    <row r="4" spans="1:18" x14ac:dyDescent="0.25">
      <c r="A4" s="102"/>
      <c r="B4" s="103"/>
      <c r="C4" s="103"/>
      <c r="D4" s="103"/>
      <c r="E4" s="103"/>
      <c r="F4" s="103"/>
      <c r="G4" s="103"/>
      <c r="H4" s="104"/>
    </row>
    <row r="5" spans="1:18" x14ac:dyDescent="0.25">
      <c r="A5" s="49" t="s">
        <v>0</v>
      </c>
      <c r="B5" s="49" t="s">
        <v>22</v>
      </c>
      <c r="C5" s="49" t="s">
        <v>23</v>
      </c>
      <c r="D5" s="49" t="s">
        <v>24</v>
      </c>
      <c r="E5" s="49" t="s">
        <v>25</v>
      </c>
      <c r="F5" s="49" t="s">
        <v>26</v>
      </c>
      <c r="G5" s="49" t="s">
        <v>27</v>
      </c>
      <c r="H5" s="50" t="s">
        <v>28</v>
      </c>
      <c r="I5" s="49" t="s">
        <v>35</v>
      </c>
    </row>
    <row r="6" spans="1:18" x14ac:dyDescent="0.25">
      <c r="A6" s="46" t="s">
        <v>69</v>
      </c>
      <c r="B6" s="47">
        <v>-405630</v>
      </c>
      <c r="C6" s="47">
        <v>-138445</v>
      </c>
      <c r="D6" s="47">
        <v>274513</v>
      </c>
      <c r="E6" s="47">
        <v>484731</v>
      </c>
      <c r="F6" s="47">
        <v>612190</v>
      </c>
      <c r="G6" s="47">
        <v>-169937.77600000001</v>
      </c>
      <c r="H6" s="48">
        <v>-332084.15000000002</v>
      </c>
      <c r="I6" s="47">
        <v>165614.75700000001</v>
      </c>
    </row>
    <row r="7" spans="1:18" x14ac:dyDescent="0.25">
      <c r="A7" s="105"/>
      <c r="B7" s="105"/>
      <c r="C7" s="105"/>
      <c r="D7" s="105"/>
      <c r="E7" s="105"/>
      <c r="F7" s="56"/>
      <c r="I7" s="56"/>
      <c r="K7" s="56"/>
    </row>
    <row r="8" spans="1:18" x14ac:dyDescent="0.25">
      <c r="A8" s="106" t="s">
        <v>68</v>
      </c>
      <c r="B8" s="106"/>
      <c r="C8" s="106"/>
      <c r="D8" s="106"/>
      <c r="E8" s="106"/>
    </row>
    <row r="9" spans="1:18" x14ac:dyDescent="0.25">
      <c r="A9" s="39"/>
      <c r="B9" s="45"/>
    </row>
    <row r="25" spans="1:1" x14ac:dyDescent="0.25">
      <c r="A25" s="3" t="s">
        <v>34</v>
      </c>
    </row>
  </sheetData>
  <mergeCells count="5">
    <mergeCell ref="C2:G2"/>
    <mergeCell ref="A3:J3"/>
    <mergeCell ref="A4:H4"/>
    <mergeCell ref="A7:E7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4"/>
  <sheetViews>
    <sheetView workbookViewId="0">
      <selection activeCell="M16" sqref="M16"/>
    </sheetView>
  </sheetViews>
  <sheetFormatPr defaultRowHeight="15" x14ac:dyDescent="0.25"/>
  <cols>
    <col min="1" max="1" width="6" style="2" customWidth="1"/>
    <col min="2" max="2" width="13.42578125" style="2" customWidth="1"/>
    <col min="3" max="3" width="38" style="2" bestFit="1" customWidth="1"/>
    <col min="4" max="4" width="9.28515625" style="2" bestFit="1" customWidth="1"/>
    <col min="5" max="7" width="10.7109375" style="2" customWidth="1"/>
    <col min="8" max="8" width="16.28515625" style="2" customWidth="1"/>
    <col min="9" max="16384" width="9.140625" style="2"/>
  </cols>
  <sheetData>
    <row r="4" spans="1:8" x14ac:dyDescent="0.25">
      <c r="A4" s="1" t="s">
        <v>124</v>
      </c>
    </row>
    <row r="6" spans="1:8" ht="22.5" x14ac:dyDescent="0.25">
      <c r="A6" s="6" t="s">
        <v>37</v>
      </c>
      <c r="B6" s="6" t="s">
        <v>2</v>
      </c>
      <c r="C6" s="6" t="s">
        <v>1</v>
      </c>
      <c r="D6" s="6" t="s">
        <v>38</v>
      </c>
      <c r="E6" s="6" t="s">
        <v>3</v>
      </c>
      <c r="F6" s="6" t="s">
        <v>4</v>
      </c>
      <c r="G6" s="6" t="s">
        <v>19</v>
      </c>
      <c r="H6" s="6" t="s">
        <v>71</v>
      </c>
    </row>
    <row r="7" spans="1:8" x14ac:dyDescent="0.25">
      <c r="A7" s="7" t="s">
        <v>33</v>
      </c>
      <c r="B7" s="8">
        <v>99172175603</v>
      </c>
      <c r="C7" s="9" t="s">
        <v>87</v>
      </c>
      <c r="D7" s="10" t="s">
        <v>66</v>
      </c>
      <c r="E7" s="11">
        <v>706</v>
      </c>
      <c r="F7" s="12">
        <v>698164.59</v>
      </c>
      <c r="G7" s="12">
        <v>55973.161</v>
      </c>
      <c r="H7" s="12">
        <v>15628.492</v>
      </c>
    </row>
    <row r="8" spans="1:8" x14ac:dyDescent="0.25">
      <c r="A8" s="10" t="s">
        <v>29</v>
      </c>
      <c r="B8" s="8">
        <v>15538072333</v>
      </c>
      <c r="C8" s="9" t="s">
        <v>114</v>
      </c>
      <c r="D8" s="10" t="s">
        <v>66</v>
      </c>
      <c r="E8" s="11">
        <v>893</v>
      </c>
      <c r="F8" s="12">
        <v>594132.86199999996</v>
      </c>
      <c r="G8" s="12">
        <v>96347.262000000002</v>
      </c>
      <c r="H8" s="54">
        <v>-33593.449000000001</v>
      </c>
    </row>
    <row r="9" spans="1:8" x14ac:dyDescent="0.25">
      <c r="A9" s="10" t="s">
        <v>30</v>
      </c>
      <c r="B9" s="8">
        <v>70842641204</v>
      </c>
      <c r="C9" s="9" t="s">
        <v>123</v>
      </c>
      <c r="D9" s="10" t="s">
        <v>66</v>
      </c>
      <c r="E9" s="11">
        <v>5</v>
      </c>
      <c r="F9" s="12">
        <v>300300.60700000002</v>
      </c>
      <c r="G9" s="12">
        <v>160482.57399999999</v>
      </c>
      <c r="H9" s="12">
        <v>67456.024999999994</v>
      </c>
    </row>
    <row r="10" spans="1:8" x14ac:dyDescent="0.25">
      <c r="A10" s="10" t="s">
        <v>31</v>
      </c>
      <c r="B10" s="8">
        <v>97133410183</v>
      </c>
      <c r="C10" s="9" t="s">
        <v>80</v>
      </c>
      <c r="D10" s="10" t="s">
        <v>79</v>
      </c>
      <c r="E10" s="11">
        <v>62</v>
      </c>
      <c r="F10" s="12">
        <v>211027.62400000001</v>
      </c>
      <c r="G10" s="12">
        <v>201416.23300000001</v>
      </c>
      <c r="H10" s="12">
        <v>13069.155000000001</v>
      </c>
    </row>
    <row r="11" spans="1:8" x14ac:dyDescent="0.25">
      <c r="A11" s="10" t="s">
        <v>32</v>
      </c>
      <c r="B11" s="8">
        <v>83237708701</v>
      </c>
      <c r="C11" s="13" t="s">
        <v>70</v>
      </c>
      <c r="D11" s="10" t="s">
        <v>66</v>
      </c>
      <c r="E11" s="11">
        <v>43</v>
      </c>
      <c r="F11" s="12">
        <v>152948.16099999999</v>
      </c>
      <c r="G11" s="12">
        <v>0</v>
      </c>
      <c r="H11" s="12">
        <v>0</v>
      </c>
    </row>
    <row r="12" spans="1:8" ht="15" customHeight="1" x14ac:dyDescent="0.25">
      <c r="A12" s="107" t="s">
        <v>72</v>
      </c>
      <c r="B12" s="108"/>
      <c r="C12" s="108"/>
      <c r="D12" s="108"/>
      <c r="E12" s="14">
        <f>SUM(E7:E11)</f>
        <v>1709</v>
      </c>
      <c r="F12" s="14">
        <f>SUM(F7:F11)</f>
        <v>1956573.8440000003</v>
      </c>
      <c r="G12" s="14">
        <f>SUM(G7:G11)</f>
        <v>514219.23</v>
      </c>
      <c r="H12" s="14">
        <f>SUM(H7:H11)</f>
        <v>62560.222999999991</v>
      </c>
    </row>
    <row r="13" spans="1:8" ht="15" customHeight="1" x14ac:dyDescent="0.25">
      <c r="A13" s="109" t="s">
        <v>74</v>
      </c>
      <c r="B13" s="110"/>
      <c r="C13" s="110"/>
      <c r="D13" s="111"/>
      <c r="E13" s="15">
        <v>3364</v>
      </c>
      <c r="F13" s="15">
        <v>3245802.2259999998</v>
      </c>
      <c r="G13" s="15">
        <v>609322.28300000005</v>
      </c>
      <c r="H13" s="15">
        <v>165614.75700000001</v>
      </c>
    </row>
    <row r="14" spans="1:8" ht="15" customHeight="1" x14ac:dyDescent="0.25">
      <c r="A14" s="112" t="s">
        <v>73</v>
      </c>
      <c r="B14" s="113"/>
      <c r="C14" s="113"/>
      <c r="D14" s="114"/>
      <c r="E14" s="16">
        <f>E12/E13</f>
        <v>0.50802615933412609</v>
      </c>
      <c r="F14" s="16">
        <f>F12/F13</f>
        <v>0.60280131313213303</v>
      </c>
      <c r="G14" s="16">
        <f>G12/G13</f>
        <v>0.84391994900997236</v>
      </c>
      <c r="H14" s="16">
        <f>H12/H13</f>
        <v>0.3777454626220294</v>
      </c>
    </row>
    <row r="16" spans="1:8" x14ac:dyDescent="0.25">
      <c r="A16" s="3" t="s">
        <v>34</v>
      </c>
      <c r="F16" s="5"/>
      <c r="G16" s="5"/>
    </row>
    <row r="17" spans="1:9" x14ac:dyDescent="0.25">
      <c r="F17" s="5"/>
      <c r="G17" s="5"/>
    </row>
    <row r="19" spans="1:9" x14ac:dyDescent="0.25">
      <c r="A19"/>
      <c r="B19"/>
      <c r="C19"/>
      <c r="D19"/>
      <c r="E19"/>
      <c r="F19"/>
      <c r="G19"/>
      <c r="H19"/>
      <c r="I19"/>
    </row>
    <row r="20" spans="1:9" x14ac:dyDescent="0.25">
      <c r="A20"/>
      <c r="B20"/>
      <c r="C20"/>
      <c r="D20"/>
      <c r="E20"/>
      <c r="F20"/>
      <c r="G20"/>
      <c r="H20"/>
      <c r="I20"/>
    </row>
    <row r="21" spans="1:9" x14ac:dyDescent="0.25">
      <c r="A21" s="51"/>
      <c r="B21"/>
      <c r="C21"/>
      <c r="D21"/>
      <c r="E21"/>
      <c r="F21"/>
      <c r="G21"/>
      <c r="H21"/>
      <c r="I21"/>
    </row>
    <row r="22" spans="1:9" x14ac:dyDescent="0.25">
      <c r="A22" s="53"/>
      <c r="B22"/>
      <c r="C22"/>
      <c r="D22"/>
      <c r="E22"/>
      <c r="F22"/>
      <c r="G22"/>
      <c r="H22"/>
      <c r="I22"/>
    </row>
    <row r="23" spans="1:9" x14ac:dyDescent="0.25">
      <c r="A23" s="52"/>
      <c r="B23"/>
      <c r="C23"/>
      <c r="D23"/>
      <c r="E23"/>
      <c r="F23"/>
      <c r="G23"/>
      <c r="H23"/>
      <c r="I23"/>
    </row>
    <row r="24" spans="1:9" x14ac:dyDescent="0.25">
      <c r="A24" s="52"/>
      <c r="B24"/>
      <c r="C24"/>
      <c r="D24"/>
      <c r="E24"/>
      <c r="F24"/>
      <c r="G24"/>
      <c r="H24"/>
      <c r="I24"/>
    </row>
  </sheetData>
  <mergeCells count="3">
    <mergeCell ref="A12:D12"/>
    <mergeCell ref="A13:D13"/>
    <mergeCell ref="A14:D1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E31" sqref="E31"/>
    </sheetView>
  </sheetViews>
  <sheetFormatPr defaultRowHeight="15" x14ac:dyDescent="0.25"/>
  <cols>
    <col min="1" max="1" width="5.7109375" style="2" customWidth="1"/>
    <col min="2" max="2" width="36" style="2" customWidth="1"/>
    <col min="3" max="3" width="4.5703125" style="2" bestFit="1" customWidth="1"/>
    <col min="4" max="5" width="8" style="2" bestFit="1" customWidth="1"/>
    <col min="6" max="7" width="8.85546875" style="2" bestFit="1" customWidth="1"/>
    <col min="8" max="8" width="5.42578125" style="2" bestFit="1" customWidth="1"/>
    <col min="9" max="10" width="7.42578125" style="2" bestFit="1" customWidth="1"/>
    <col min="11" max="11" width="6.42578125" style="2" customWidth="1"/>
    <col min="12" max="12" width="7.42578125" style="2" bestFit="1" customWidth="1"/>
    <col min="13" max="13" width="6.42578125" style="2" bestFit="1" customWidth="1"/>
    <col min="14" max="14" width="6.28515625" style="2" customWidth="1"/>
    <col min="15" max="15" width="8" style="2" bestFit="1" customWidth="1"/>
    <col min="16" max="16" width="7.42578125" style="2" bestFit="1" customWidth="1"/>
    <col min="17" max="17" width="6.140625" style="2" customWidth="1"/>
    <col min="18" max="18" width="7.42578125" style="2" customWidth="1"/>
    <col min="19" max="19" width="6.7109375" style="2" customWidth="1"/>
    <col min="20" max="20" width="8.5703125" style="2" customWidth="1"/>
    <col min="21" max="22" width="8.7109375" style="2" customWidth="1"/>
    <col min="23" max="23" width="5.42578125" style="2" bestFit="1" customWidth="1"/>
    <col min="24" max="16384" width="9.140625" style="2"/>
  </cols>
  <sheetData>
    <row r="1" spans="1:23" x14ac:dyDescent="0.25">
      <c r="A1" s="17" t="s">
        <v>39</v>
      </c>
      <c r="B1" s="18"/>
      <c r="C1" s="18"/>
      <c r="D1" s="18"/>
      <c r="E1" s="18"/>
    </row>
    <row r="2" spans="1:23" x14ac:dyDescent="0.25">
      <c r="A2" s="19" t="s">
        <v>40</v>
      </c>
      <c r="B2" s="20"/>
      <c r="C2" s="18"/>
      <c r="D2" s="18"/>
      <c r="E2" s="18"/>
    </row>
    <row r="3" spans="1:23" x14ac:dyDescent="0.25">
      <c r="A3" s="21" t="s">
        <v>81</v>
      </c>
      <c r="B3" s="22"/>
      <c r="C3" s="18"/>
      <c r="D3" s="18"/>
      <c r="E3" s="18"/>
    </row>
    <row r="4" spans="1:23" x14ac:dyDescent="0.25">
      <c r="A4" s="19" t="s">
        <v>41</v>
      </c>
      <c r="B4" s="20"/>
      <c r="C4" s="18"/>
      <c r="D4" s="18"/>
      <c r="E4" s="18"/>
    </row>
    <row r="6" spans="1:23" ht="24" customHeight="1" x14ac:dyDescent="0.25">
      <c r="A6" s="115" t="s">
        <v>42</v>
      </c>
      <c r="B6" s="116"/>
      <c r="C6" s="115" t="s">
        <v>7</v>
      </c>
      <c r="D6" s="115"/>
      <c r="E6" s="115"/>
      <c r="F6" s="115" t="s">
        <v>11</v>
      </c>
      <c r="G6" s="115"/>
      <c r="H6" s="115"/>
      <c r="I6" s="115" t="s">
        <v>5</v>
      </c>
      <c r="J6" s="115"/>
      <c r="K6" s="115"/>
      <c r="L6" s="115" t="s">
        <v>16</v>
      </c>
      <c r="M6" s="115"/>
      <c r="N6" s="115"/>
      <c r="O6" s="115" t="s">
        <v>17</v>
      </c>
      <c r="P6" s="115"/>
      <c r="Q6" s="115"/>
      <c r="R6" s="115" t="s">
        <v>43</v>
      </c>
      <c r="S6" s="115"/>
      <c r="T6" s="115"/>
      <c r="U6" s="115" t="s">
        <v>18</v>
      </c>
      <c r="V6" s="115"/>
      <c r="W6" s="115"/>
    </row>
    <row r="7" spans="1:23" x14ac:dyDescent="0.25">
      <c r="A7" s="23" t="s">
        <v>44</v>
      </c>
      <c r="B7" s="24" t="s">
        <v>45</v>
      </c>
      <c r="C7" s="25" t="s">
        <v>46</v>
      </c>
      <c r="D7" s="25" t="s">
        <v>47</v>
      </c>
      <c r="E7" s="25" t="s">
        <v>48</v>
      </c>
      <c r="F7" s="25">
        <v>2016</v>
      </c>
      <c r="G7" s="25">
        <v>2017</v>
      </c>
      <c r="H7" s="25" t="s">
        <v>6</v>
      </c>
      <c r="I7" s="25">
        <v>2016</v>
      </c>
      <c r="J7" s="25">
        <v>2017</v>
      </c>
      <c r="K7" s="26" t="s">
        <v>6</v>
      </c>
      <c r="L7" s="25">
        <v>2016</v>
      </c>
      <c r="M7" s="25">
        <v>2017</v>
      </c>
      <c r="N7" s="25" t="s">
        <v>6</v>
      </c>
      <c r="O7" s="25">
        <v>2016</v>
      </c>
      <c r="P7" s="25">
        <v>2017</v>
      </c>
      <c r="Q7" s="26" t="s">
        <v>6</v>
      </c>
      <c r="R7" s="25">
        <v>2016</v>
      </c>
      <c r="S7" s="25">
        <v>2017</v>
      </c>
      <c r="T7" s="27" t="s">
        <v>6</v>
      </c>
      <c r="U7" s="25">
        <v>2016</v>
      </c>
      <c r="V7" s="25">
        <v>2017</v>
      </c>
      <c r="W7" s="27" t="s">
        <v>6</v>
      </c>
    </row>
    <row r="8" spans="1:23" x14ac:dyDescent="0.25">
      <c r="A8" s="40">
        <v>1</v>
      </c>
      <c r="B8" s="28" t="s">
        <v>49</v>
      </c>
      <c r="C8" s="29">
        <v>8</v>
      </c>
      <c r="D8" s="30">
        <v>4</v>
      </c>
      <c r="E8" s="31">
        <v>4</v>
      </c>
      <c r="F8" s="32">
        <v>60628.034</v>
      </c>
      <c r="G8" s="32">
        <v>64817.239000000001</v>
      </c>
      <c r="H8" s="33">
        <v>106.90968306839703</v>
      </c>
      <c r="I8" s="29">
        <v>211.72300000000001</v>
      </c>
      <c r="J8" s="30">
        <v>845.12699999999995</v>
      </c>
      <c r="K8" s="34">
        <v>399.16636359771968</v>
      </c>
      <c r="L8" s="32">
        <v>440.10199999999998</v>
      </c>
      <c r="M8" s="32">
        <v>151.45599999999999</v>
      </c>
      <c r="N8" s="33">
        <v>34.413840427900801</v>
      </c>
      <c r="O8" s="35">
        <v>-228.37899999999999</v>
      </c>
      <c r="P8" s="30">
        <v>693.67100000000005</v>
      </c>
      <c r="Q8" s="34" t="s">
        <v>8</v>
      </c>
      <c r="R8" s="32">
        <v>103</v>
      </c>
      <c r="S8" s="32">
        <v>103</v>
      </c>
      <c r="T8" s="33">
        <v>100</v>
      </c>
      <c r="U8" s="29">
        <v>5813.4344660194174</v>
      </c>
      <c r="V8" s="30">
        <v>6208.4312297734623</v>
      </c>
      <c r="W8" s="36">
        <v>106.79455089866194</v>
      </c>
    </row>
    <row r="9" spans="1:23" x14ac:dyDescent="0.25">
      <c r="A9" s="40">
        <v>2</v>
      </c>
      <c r="B9" s="28" t="s">
        <v>50</v>
      </c>
      <c r="C9" s="29">
        <v>7</v>
      </c>
      <c r="D9" s="30">
        <v>5</v>
      </c>
      <c r="E9" s="31">
        <v>2</v>
      </c>
      <c r="F9" s="32">
        <v>116484.33500000001</v>
      </c>
      <c r="G9" s="32">
        <v>122897.815</v>
      </c>
      <c r="H9" s="33">
        <v>105.50587338632272</v>
      </c>
      <c r="I9" s="29">
        <v>11298.807000000001</v>
      </c>
      <c r="J9" s="30">
        <v>14573.959000000001</v>
      </c>
      <c r="K9" s="34">
        <v>128.98670629562926</v>
      </c>
      <c r="L9" s="32">
        <v>70.793000000000006</v>
      </c>
      <c r="M9" s="32">
        <v>26.701000000000001</v>
      </c>
      <c r="N9" s="33">
        <v>37.717005918664277</v>
      </c>
      <c r="O9" s="30">
        <v>11228.013999999999</v>
      </c>
      <c r="P9" s="30">
        <v>14547.258</v>
      </c>
      <c r="Q9" s="34">
        <v>129.56216477820567</v>
      </c>
      <c r="R9" s="32">
        <v>167</v>
      </c>
      <c r="S9" s="32">
        <v>155</v>
      </c>
      <c r="T9" s="33">
        <v>92.814371257485035</v>
      </c>
      <c r="U9" s="29">
        <v>4135.1701596806388</v>
      </c>
      <c r="V9" s="30">
        <v>4820.7666666666664</v>
      </c>
      <c r="W9" s="36">
        <v>116.57964438007498</v>
      </c>
    </row>
    <row r="10" spans="1:23" x14ac:dyDescent="0.25">
      <c r="A10" s="40">
        <v>3</v>
      </c>
      <c r="B10" s="28" t="s">
        <v>51</v>
      </c>
      <c r="C10" s="29">
        <v>9</v>
      </c>
      <c r="D10" s="30">
        <v>5</v>
      </c>
      <c r="E10" s="31">
        <v>4</v>
      </c>
      <c r="F10" s="32">
        <v>20954.912</v>
      </c>
      <c r="G10" s="32">
        <v>22993.552</v>
      </c>
      <c r="H10" s="33">
        <v>109.72869750061464</v>
      </c>
      <c r="I10" s="29">
        <v>290.58499999999998</v>
      </c>
      <c r="J10" s="30">
        <v>2118.7730000000001</v>
      </c>
      <c r="K10" s="34">
        <v>729.14052686821412</v>
      </c>
      <c r="L10" s="32">
        <v>1568.9749999999999</v>
      </c>
      <c r="M10" s="32">
        <v>1777.5319999999999</v>
      </c>
      <c r="N10" s="33">
        <v>113.29256361637374</v>
      </c>
      <c r="O10" s="35">
        <v>-1278.3900000000001</v>
      </c>
      <c r="P10" s="30">
        <v>341.24099999999999</v>
      </c>
      <c r="Q10" s="34" t="s">
        <v>8</v>
      </c>
      <c r="R10" s="32">
        <v>34</v>
      </c>
      <c r="S10" s="32">
        <v>28</v>
      </c>
      <c r="T10" s="33">
        <v>82.35294117647058</v>
      </c>
      <c r="U10" s="29">
        <v>5364.213235294118</v>
      </c>
      <c r="V10" s="30">
        <v>5807.2767857142862</v>
      </c>
      <c r="W10" s="36">
        <v>108.25961853091539</v>
      </c>
    </row>
    <row r="11" spans="1:23" x14ac:dyDescent="0.25">
      <c r="A11" s="40">
        <v>4</v>
      </c>
      <c r="B11" s="28" t="s">
        <v>52</v>
      </c>
      <c r="C11" s="29">
        <v>3</v>
      </c>
      <c r="D11" s="30">
        <v>2</v>
      </c>
      <c r="E11" s="31">
        <v>1</v>
      </c>
      <c r="F11" s="32">
        <v>9195.8709999999992</v>
      </c>
      <c r="G11" s="32">
        <v>10039.227000000001</v>
      </c>
      <c r="H11" s="33">
        <v>109.17102904118599</v>
      </c>
      <c r="I11" s="29">
        <v>3048.576</v>
      </c>
      <c r="J11" s="30">
        <v>3815.8719999999998</v>
      </c>
      <c r="K11" s="34">
        <v>125.16899693496242</v>
      </c>
      <c r="L11" s="32">
        <v>62.533999999999999</v>
      </c>
      <c r="M11" s="32">
        <v>115.40300000000001</v>
      </c>
      <c r="N11" s="33">
        <v>184.54440784213389</v>
      </c>
      <c r="O11" s="30">
        <v>2986.0419999999999</v>
      </c>
      <c r="P11" s="30">
        <v>3700.4690000000001</v>
      </c>
      <c r="Q11" s="34">
        <v>123.9255509467047</v>
      </c>
      <c r="R11" s="32">
        <v>9</v>
      </c>
      <c r="S11" s="32">
        <v>8</v>
      </c>
      <c r="T11" s="33">
        <v>88.888888888888886</v>
      </c>
      <c r="U11" s="29">
        <v>5519.2407407407409</v>
      </c>
      <c r="V11" s="30">
        <v>6433.041666666667</v>
      </c>
      <c r="W11" s="36">
        <v>116.55664191599087</v>
      </c>
    </row>
    <row r="12" spans="1:23" x14ac:dyDescent="0.25">
      <c r="A12" s="40">
        <v>5</v>
      </c>
      <c r="B12" s="28" t="s">
        <v>53</v>
      </c>
      <c r="C12" s="29">
        <v>11</v>
      </c>
      <c r="D12" s="30">
        <v>9</v>
      </c>
      <c r="E12" s="31">
        <v>2</v>
      </c>
      <c r="F12" s="32">
        <v>129374.423</v>
      </c>
      <c r="G12" s="32">
        <v>143931.77299999999</v>
      </c>
      <c r="H12" s="33">
        <v>111.2521081543297</v>
      </c>
      <c r="I12" s="29">
        <v>22289.101999999999</v>
      </c>
      <c r="J12" s="30">
        <v>18417.855</v>
      </c>
      <c r="K12" s="34">
        <v>82.631660082133408</v>
      </c>
      <c r="L12" s="32">
        <v>6736.4809999999998</v>
      </c>
      <c r="M12" s="32">
        <v>183.03700000000001</v>
      </c>
      <c r="N12" s="33">
        <v>2.717101109614946</v>
      </c>
      <c r="O12" s="30">
        <v>15552.620999999999</v>
      </c>
      <c r="P12" s="30">
        <v>18234.817999999999</v>
      </c>
      <c r="Q12" s="34">
        <v>117.24594844817476</v>
      </c>
      <c r="R12" s="32">
        <v>204</v>
      </c>
      <c r="S12" s="32">
        <v>206</v>
      </c>
      <c r="T12" s="33">
        <v>100.98039215686273</v>
      </c>
      <c r="U12" s="29">
        <v>5711.4534313725489</v>
      </c>
      <c r="V12" s="30">
        <v>6345.361245954693</v>
      </c>
      <c r="W12" s="36">
        <v>111.09888791354123</v>
      </c>
    </row>
    <row r="13" spans="1:23" x14ac:dyDescent="0.25">
      <c r="A13" s="40">
        <v>6</v>
      </c>
      <c r="B13" s="28" t="s">
        <v>75</v>
      </c>
      <c r="C13" s="29">
        <v>7</v>
      </c>
      <c r="D13" s="30">
        <v>3</v>
      </c>
      <c r="E13" s="31">
        <v>4</v>
      </c>
      <c r="F13" s="32">
        <v>7915.9369999999999</v>
      </c>
      <c r="G13" s="32">
        <v>2945.002</v>
      </c>
      <c r="H13" s="33">
        <v>37.203454246793527</v>
      </c>
      <c r="I13" s="29">
        <v>203.916</v>
      </c>
      <c r="J13" s="30">
        <v>200.095</v>
      </c>
      <c r="K13" s="34">
        <v>98.126189215167031</v>
      </c>
      <c r="L13" s="32">
        <v>501.80200000000002</v>
      </c>
      <c r="M13" s="32">
        <v>2769.5250000000001</v>
      </c>
      <c r="N13" s="33">
        <v>551.91589511400912</v>
      </c>
      <c r="O13" s="35">
        <v>-297.88600000000002</v>
      </c>
      <c r="P13" s="35">
        <v>-2569.4299999999998</v>
      </c>
      <c r="Q13" s="34">
        <v>862.55480284404098</v>
      </c>
      <c r="R13" s="32">
        <v>15</v>
      </c>
      <c r="S13" s="32">
        <v>15</v>
      </c>
      <c r="T13" s="33">
        <v>100</v>
      </c>
      <c r="U13" s="29">
        <v>4286.6500000000005</v>
      </c>
      <c r="V13" s="30">
        <v>4206.7</v>
      </c>
      <c r="W13" s="36">
        <v>98.134907211925395</v>
      </c>
    </row>
    <row r="14" spans="1:23" x14ac:dyDescent="0.25">
      <c r="A14" s="40">
        <v>7</v>
      </c>
      <c r="B14" s="28" t="s">
        <v>54</v>
      </c>
      <c r="C14" s="29">
        <v>4</v>
      </c>
      <c r="D14" s="30">
        <v>4</v>
      </c>
      <c r="E14" s="31">
        <v>0</v>
      </c>
      <c r="F14" s="32">
        <v>23744.768</v>
      </c>
      <c r="G14" s="32">
        <v>22961.291000000001</v>
      </c>
      <c r="H14" s="33">
        <v>96.700422594147895</v>
      </c>
      <c r="I14" s="29">
        <v>4571.7569999999996</v>
      </c>
      <c r="J14" s="30">
        <v>5933.26</v>
      </c>
      <c r="K14" s="34">
        <v>129.7807385650637</v>
      </c>
      <c r="L14" s="32">
        <v>23.468</v>
      </c>
      <c r="M14" s="32">
        <v>0</v>
      </c>
      <c r="N14" s="33">
        <v>0</v>
      </c>
      <c r="O14" s="30">
        <v>4548.2889999999998</v>
      </c>
      <c r="P14" s="30">
        <v>5933.26</v>
      </c>
      <c r="Q14" s="34">
        <v>130.45037375593327</v>
      </c>
      <c r="R14" s="32">
        <v>24</v>
      </c>
      <c r="S14" s="32">
        <v>24</v>
      </c>
      <c r="T14" s="33">
        <v>100</v>
      </c>
      <c r="U14" s="29">
        <v>4194.6006944444443</v>
      </c>
      <c r="V14" s="30">
        <v>4108.8680555555557</v>
      </c>
      <c r="W14" s="36">
        <v>97.956119184301897</v>
      </c>
    </row>
    <row r="15" spans="1:23" x14ac:dyDescent="0.25">
      <c r="A15" s="40">
        <v>8</v>
      </c>
      <c r="B15" s="28" t="s">
        <v>55</v>
      </c>
      <c r="C15" s="29">
        <v>11</v>
      </c>
      <c r="D15" s="30">
        <v>7</v>
      </c>
      <c r="E15" s="31">
        <v>4</v>
      </c>
      <c r="F15" s="32">
        <v>55216.724999999999</v>
      </c>
      <c r="G15" s="32">
        <v>61461.758000000002</v>
      </c>
      <c r="H15" s="33">
        <v>111.3100387609008</v>
      </c>
      <c r="I15" s="29">
        <v>3319.366</v>
      </c>
      <c r="J15" s="30">
        <v>2230.0320000000002</v>
      </c>
      <c r="K15" s="34">
        <v>67.182467977318566</v>
      </c>
      <c r="L15" s="32">
        <v>1066.761</v>
      </c>
      <c r="M15" s="32">
        <v>485.024</v>
      </c>
      <c r="N15" s="33">
        <v>45.466979014043446</v>
      </c>
      <c r="O15" s="30">
        <v>2252.605</v>
      </c>
      <c r="P15" s="30">
        <v>1745.008</v>
      </c>
      <c r="Q15" s="34">
        <v>77.46622244024141</v>
      </c>
      <c r="R15" s="32">
        <v>58</v>
      </c>
      <c r="S15" s="32">
        <v>59</v>
      </c>
      <c r="T15" s="33">
        <v>101.72413793103448</v>
      </c>
      <c r="U15" s="29">
        <v>5585.9339080459768</v>
      </c>
      <c r="V15" s="30">
        <v>6088.4745762711864</v>
      </c>
      <c r="W15" s="36">
        <v>108.99653802744336</v>
      </c>
    </row>
    <row r="16" spans="1:23" x14ac:dyDescent="0.25">
      <c r="A16" s="40">
        <v>9</v>
      </c>
      <c r="B16" s="28" t="s">
        <v>77</v>
      </c>
      <c r="C16" s="29">
        <v>6</v>
      </c>
      <c r="D16" s="30">
        <v>5</v>
      </c>
      <c r="E16" s="31">
        <v>1</v>
      </c>
      <c r="F16" s="32">
        <v>83732.680999999997</v>
      </c>
      <c r="G16" s="32">
        <v>215451.35699999999</v>
      </c>
      <c r="H16" s="33">
        <v>257.30856151614205</v>
      </c>
      <c r="I16" s="29">
        <v>179.583</v>
      </c>
      <c r="J16" s="30">
        <v>13096.449000000001</v>
      </c>
      <c r="K16" s="34" t="s">
        <v>36</v>
      </c>
      <c r="L16" s="32">
        <v>2742.819</v>
      </c>
      <c r="M16" s="32">
        <v>2183.63</v>
      </c>
      <c r="N16" s="33">
        <v>79.61261752962919</v>
      </c>
      <c r="O16" s="35">
        <v>-2563.2359999999999</v>
      </c>
      <c r="P16" s="30">
        <v>10912.819</v>
      </c>
      <c r="Q16" s="34" t="s">
        <v>8</v>
      </c>
      <c r="R16" s="32">
        <v>59</v>
      </c>
      <c r="S16" s="32">
        <v>76</v>
      </c>
      <c r="T16" s="33">
        <v>128.81355932203388</v>
      </c>
      <c r="U16" s="29">
        <v>5789.5593220338988</v>
      </c>
      <c r="V16" s="30">
        <v>6496.2774122807023</v>
      </c>
      <c r="W16" s="36">
        <v>112.20676826916993</v>
      </c>
    </row>
    <row r="17" spans="1:23" x14ac:dyDescent="0.25">
      <c r="A17" s="40">
        <v>10</v>
      </c>
      <c r="B17" s="28" t="s">
        <v>56</v>
      </c>
      <c r="C17" s="29">
        <v>1</v>
      </c>
      <c r="D17" s="30">
        <v>1</v>
      </c>
      <c r="E17" s="31">
        <v>0</v>
      </c>
      <c r="F17" s="32">
        <v>47071.993000000002</v>
      </c>
      <c r="G17" s="32">
        <v>47588.661</v>
      </c>
      <c r="H17" s="33">
        <v>101.09761233181693</v>
      </c>
      <c r="I17" s="29">
        <v>4984.4309999999996</v>
      </c>
      <c r="J17" s="30">
        <v>4784.1930000000002</v>
      </c>
      <c r="K17" s="34">
        <v>95.982731027874593</v>
      </c>
      <c r="L17" s="32">
        <v>0</v>
      </c>
      <c r="M17" s="32">
        <v>0</v>
      </c>
      <c r="N17" s="33"/>
      <c r="O17" s="30">
        <v>4984.4309999999996</v>
      </c>
      <c r="P17" s="30">
        <v>4784.1930000000002</v>
      </c>
      <c r="Q17" s="34">
        <v>95.982731027874593</v>
      </c>
      <c r="R17" s="32">
        <v>76</v>
      </c>
      <c r="S17" s="32">
        <v>75</v>
      </c>
      <c r="T17" s="33">
        <v>98.68421052631578</v>
      </c>
      <c r="U17" s="29">
        <v>5854.1951754385964</v>
      </c>
      <c r="V17" s="30">
        <v>5967.5255555555559</v>
      </c>
      <c r="W17" s="36">
        <v>101.93588318668361</v>
      </c>
    </row>
    <row r="18" spans="1:23" x14ac:dyDescent="0.25">
      <c r="A18" s="40">
        <v>11</v>
      </c>
      <c r="B18" s="28" t="s">
        <v>78</v>
      </c>
      <c r="C18" s="29">
        <v>2</v>
      </c>
      <c r="D18" s="30">
        <v>1</v>
      </c>
      <c r="E18" s="31">
        <v>1</v>
      </c>
      <c r="F18" s="32">
        <v>53856.368999999999</v>
      </c>
      <c r="G18" s="32">
        <v>51692.197999999997</v>
      </c>
      <c r="H18" s="33">
        <v>95.981587618727133</v>
      </c>
      <c r="I18" s="29">
        <v>4240.8869999999997</v>
      </c>
      <c r="J18" s="30">
        <v>3822.3879999999999</v>
      </c>
      <c r="K18" s="34">
        <v>90.131804973817978</v>
      </c>
      <c r="L18" s="32">
        <v>0</v>
      </c>
      <c r="M18" s="32">
        <v>204.679</v>
      </c>
      <c r="N18" s="33"/>
      <c r="O18" s="30">
        <v>4240.8869999999997</v>
      </c>
      <c r="P18" s="30">
        <v>3617.7089999999998</v>
      </c>
      <c r="Q18" s="34">
        <v>85.305479726293115</v>
      </c>
      <c r="R18" s="32">
        <v>114</v>
      </c>
      <c r="S18" s="32">
        <v>111</v>
      </c>
      <c r="T18" s="33">
        <v>97.368421052631575</v>
      </c>
      <c r="U18" s="29">
        <v>4290.4554093567249</v>
      </c>
      <c r="V18" s="30">
        <v>4550.1906906906906</v>
      </c>
      <c r="W18" s="36">
        <v>106.05379281573535</v>
      </c>
    </row>
    <row r="19" spans="1:23" x14ac:dyDescent="0.25">
      <c r="A19" s="40">
        <v>12</v>
      </c>
      <c r="B19" s="28" t="s">
        <v>57</v>
      </c>
      <c r="C19" s="29">
        <v>7</v>
      </c>
      <c r="D19" s="30">
        <v>3</v>
      </c>
      <c r="E19" s="31">
        <v>4</v>
      </c>
      <c r="F19" s="32">
        <v>30797.056</v>
      </c>
      <c r="G19" s="32">
        <v>35730.298999999999</v>
      </c>
      <c r="H19" s="33">
        <v>116.01855385138111</v>
      </c>
      <c r="I19" s="29">
        <v>659.99300000000005</v>
      </c>
      <c r="J19" s="30">
        <v>2105.0250000000001</v>
      </c>
      <c r="K19" s="34">
        <v>318.9465645847759</v>
      </c>
      <c r="L19" s="32">
        <v>3064.43</v>
      </c>
      <c r="M19" s="32">
        <v>1720.9010000000001</v>
      </c>
      <c r="N19" s="33">
        <v>56.157295157663903</v>
      </c>
      <c r="O19" s="35">
        <v>-2404.4369999999999</v>
      </c>
      <c r="P19" s="30">
        <v>384.12400000000002</v>
      </c>
      <c r="Q19" s="34" t="s">
        <v>8</v>
      </c>
      <c r="R19" s="32">
        <v>47</v>
      </c>
      <c r="S19" s="32">
        <v>47</v>
      </c>
      <c r="T19" s="33">
        <v>100</v>
      </c>
      <c r="U19" s="29">
        <v>4758.9432624113479</v>
      </c>
      <c r="V19" s="30">
        <v>4893.4308510638302</v>
      </c>
      <c r="W19" s="36">
        <v>102.82599689125811</v>
      </c>
    </row>
    <row r="20" spans="1:23" x14ac:dyDescent="0.25">
      <c r="A20" s="40">
        <v>13</v>
      </c>
      <c r="B20" s="28" t="s">
        <v>58</v>
      </c>
      <c r="C20" s="29">
        <v>22</v>
      </c>
      <c r="D20" s="30">
        <v>13</v>
      </c>
      <c r="E20" s="31">
        <v>9</v>
      </c>
      <c r="F20" s="32">
        <v>32544.085999999999</v>
      </c>
      <c r="G20" s="32">
        <v>45418.275000000001</v>
      </c>
      <c r="H20" s="33">
        <v>139.55922744304451</v>
      </c>
      <c r="I20" s="29">
        <v>2243.6529999999998</v>
      </c>
      <c r="J20" s="30">
        <v>3238.2710000000002</v>
      </c>
      <c r="K20" s="34">
        <v>144.33029528184619</v>
      </c>
      <c r="L20" s="32">
        <v>4285.37</v>
      </c>
      <c r="M20" s="32">
        <v>5475.1450000000004</v>
      </c>
      <c r="N20" s="33">
        <v>127.7636470129767</v>
      </c>
      <c r="O20" s="35">
        <v>-2041.7170000000001</v>
      </c>
      <c r="P20" s="35">
        <v>-2236.8739999999998</v>
      </c>
      <c r="Q20" s="34">
        <v>109.55847455842314</v>
      </c>
      <c r="R20" s="32">
        <v>95</v>
      </c>
      <c r="S20" s="32">
        <v>103</v>
      </c>
      <c r="T20" s="33">
        <v>108.42105263157895</v>
      </c>
      <c r="U20" s="29">
        <v>3825.0122807017542</v>
      </c>
      <c r="V20" s="30">
        <v>4341.6925566343043</v>
      </c>
      <c r="W20" s="36">
        <v>113.50793770099365</v>
      </c>
    </row>
    <row r="21" spans="1:23" x14ac:dyDescent="0.25">
      <c r="A21" s="40">
        <v>14</v>
      </c>
      <c r="B21" s="28" t="s">
        <v>59</v>
      </c>
      <c r="C21" s="29">
        <v>5</v>
      </c>
      <c r="D21" s="30">
        <v>1</v>
      </c>
      <c r="E21" s="31">
        <v>4</v>
      </c>
      <c r="F21" s="32">
        <v>16892.955000000002</v>
      </c>
      <c r="G21" s="32">
        <v>14591.781999999999</v>
      </c>
      <c r="H21" s="33">
        <v>86.377913159657382</v>
      </c>
      <c r="I21" s="29">
        <v>2090.6320000000001</v>
      </c>
      <c r="J21" s="30">
        <v>391.79700000000003</v>
      </c>
      <c r="K21" s="34">
        <v>18.74060092833172</v>
      </c>
      <c r="L21" s="32">
        <v>104.369</v>
      </c>
      <c r="M21" s="32">
        <v>263.52300000000002</v>
      </c>
      <c r="N21" s="33">
        <v>252.49164023800171</v>
      </c>
      <c r="O21" s="30">
        <v>1986.2629999999999</v>
      </c>
      <c r="P21" s="30">
        <v>128.274</v>
      </c>
      <c r="Q21" s="34">
        <v>6.4580571656422139</v>
      </c>
      <c r="R21" s="32">
        <v>8</v>
      </c>
      <c r="S21" s="32">
        <v>7</v>
      </c>
      <c r="T21" s="33">
        <v>87.5</v>
      </c>
      <c r="U21" s="29">
        <v>3392.875</v>
      </c>
      <c r="V21" s="30">
        <v>4729.5119047619046</v>
      </c>
      <c r="W21" s="36">
        <v>139.39540669084198</v>
      </c>
    </row>
    <row r="22" spans="1:23" x14ac:dyDescent="0.25">
      <c r="A22" s="40">
        <v>15</v>
      </c>
      <c r="B22" s="28" t="s">
        <v>60</v>
      </c>
      <c r="C22" s="29">
        <v>10</v>
      </c>
      <c r="D22" s="30">
        <v>3</v>
      </c>
      <c r="E22" s="31">
        <v>7</v>
      </c>
      <c r="F22" s="32">
        <v>17178.248</v>
      </c>
      <c r="G22" s="32">
        <v>22430.804</v>
      </c>
      <c r="H22" s="33">
        <v>130.57678524608562</v>
      </c>
      <c r="I22" s="29">
        <v>1090.92</v>
      </c>
      <c r="J22" s="30">
        <v>61.713000000000001</v>
      </c>
      <c r="K22" s="34">
        <v>5.6569684303156968</v>
      </c>
      <c r="L22" s="32">
        <v>3192.098</v>
      </c>
      <c r="M22" s="32">
        <v>2050.116</v>
      </c>
      <c r="N22" s="33">
        <v>64.224719917746881</v>
      </c>
      <c r="O22" s="35">
        <v>-2101.1779999999999</v>
      </c>
      <c r="P22" s="35">
        <v>-1988.403</v>
      </c>
      <c r="Q22" s="34">
        <v>94.632772663715301</v>
      </c>
      <c r="R22" s="32">
        <v>57</v>
      </c>
      <c r="S22" s="32">
        <v>42</v>
      </c>
      <c r="T22" s="33">
        <v>73.68421052631578</v>
      </c>
      <c r="U22" s="29">
        <v>4058.3128654970765</v>
      </c>
      <c r="V22" s="30">
        <v>5245.1507936507942</v>
      </c>
      <c r="W22" s="36">
        <v>129.24461389470397</v>
      </c>
    </row>
    <row r="23" spans="1:23" x14ac:dyDescent="0.25">
      <c r="A23" s="40">
        <v>17</v>
      </c>
      <c r="B23" s="28" t="s">
        <v>61</v>
      </c>
      <c r="C23" s="29">
        <v>41</v>
      </c>
      <c r="D23" s="30">
        <v>26</v>
      </c>
      <c r="E23" s="31">
        <v>15</v>
      </c>
      <c r="F23" s="32">
        <v>148311.64499999999</v>
      </c>
      <c r="G23" s="32">
        <v>155386.30100000001</v>
      </c>
      <c r="H23" s="33">
        <v>104.77012846833435</v>
      </c>
      <c r="I23" s="29">
        <v>15607.344999999999</v>
      </c>
      <c r="J23" s="30">
        <v>16791.075000000001</v>
      </c>
      <c r="K23" s="34">
        <v>107.58444181249278</v>
      </c>
      <c r="L23" s="32">
        <v>1542.6369999999999</v>
      </c>
      <c r="M23" s="32">
        <v>2081.5010000000002</v>
      </c>
      <c r="N23" s="33">
        <v>134.93135455716413</v>
      </c>
      <c r="O23" s="30">
        <v>14064.708000000001</v>
      </c>
      <c r="P23" s="30">
        <v>14709.574000000001</v>
      </c>
      <c r="Q23" s="34">
        <v>104.58499387260653</v>
      </c>
      <c r="R23" s="32">
        <v>325</v>
      </c>
      <c r="S23" s="32">
        <v>319</v>
      </c>
      <c r="T23" s="33">
        <v>98.15384615384616</v>
      </c>
      <c r="U23" s="29">
        <v>4638.4405128205126</v>
      </c>
      <c r="V23" s="30">
        <v>4911.7223092998956</v>
      </c>
      <c r="W23" s="36">
        <v>105.89167405993545</v>
      </c>
    </row>
    <row r="24" spans="1:23" x14ac:dyDescent="0.25">
      <c r="A24" s="40">
        <v>18</v>
      </c>
      <c r="B24" s="28" t="s">
        <v>62</v>
      </c>
      <c r="C24" s="29">
        <v>20</v>
      </c>
      <c r="D24" s="30">
        <v>11</v>
      </c>
      <c r="E24" s="31">
        <v>9</v>
      </c>
      <c r="F24" s="32">
        <v>59822.25</v>
      </c>
      <c r="G24" s="32">
        <v>56056.567999999999</v>
      </c>
      <c r="H24" s="33">
        <v>93.70521503286821</v>
      </c>
      <c r="I24" s="29">
        <v>4959.7979999999998</v>
      </c>
      <c r="J24" s="30">
        <v>6818.6130000000003</v>
      </c>
      <c r="K24" s="34">
        <v>137.47763517788425</v>
      </c>
      <c r="L24" s="32">
        <v>3083.2469999999998</v>
      </c>
      <c r="M24" s="32">
        <v>2642.02</v>
      </c>
      <c r="N24" s="33">
        <v>85.689534442099514</v>
      </c>
      <c r="O24" s="30">
        <v>1876.5509999999999</v>
      </c>
      <c r="P24" s="30">
        <v>4176.5929999999998</v>
      </c>
      <c r="Q24" s="34">
        <v>222.5675188151028</v>
      </c>
      <c r="R24" s="32">
        <v>87</v>
      </c>
      <c r="S24" s="32">
        <v>94</v>
      </c>
      <c r="T24" s="33">
        <v>108.04597701149426</v>
      </c>
      <c r="U24" s="29">
        <v>6958.6340996168583</v>
      </c>
      <c r="V24" s="30">
        <v>6133.2455673758859</v>
      </c>
      <c r="W24" s="36">
        <v>88.138641572109421</v>
      </c>
    </row>
    <row r="25" spans="1:23" x14ac:dyDescent="0.25">
      <c r="A25" s="40">
        <v>19</v>
      </c>
      <c r="B25" s="28" t="s">
        <v>63</v>
      </c>
      <c r="C25" s="29">
        <v>5</v>
      </c>
      <c r="D25" s="30">
        <v>4</v>
      </c>
      <c r="E25" s="31">
        <v>1</v>
      </c>
      <c r="F25" s="32">
        <v>50185.031999999999</v>
      </c>
      <c r="G25" s="32">
        <v>99326.187000000005</v>
      </c>
      <c r="H25" s="33">
        <v>197.91994354013761</v>
      </c>
      <c r="I25" s="29">
        <v>8234.3520000000008</v>
      </c>
      <c r="J25" s="30">
        <v>53283.472999999998</v>
      </c>
      <c r="K25" s="34">
        <v>647.08762753887618</v>
      </c>
      <c r="L25" s="32">
        <v>2133.777</v>
      </c>
      <c r="M25" s="32">
        <v>3770.732</v>
      </c>
      <c r="N25" s="33">
        <v>176.71631102969053</v>
      </c>
      <c r="O25" s="30">
        <v>6100.5749999999998</v>
      </c>
      <c r="P25" s="30">
        <v>49512.741000000002</v>
      </c>
      <c r="Q25" s="34">
        <v>811.60777467697721</v>
      </c>
      <c r="R25" s="32">
        <v>50</v>
      </c>
      <c r="S25" s="32">
        <v>48</v>
      </c>
      <c r="T25" s="33">
        <v>96</v>
      </c>
      <c r="U25" s="29">
        <v>6486.1866666666674</v>
      </c>
      <c r="V25" s="30">
        <v>6851.2951388888896</v>
      </c>
      <c r="W25" s="36">
        <v>105.62901579904509</v>
      </c>
    </row>
    <row r="26" spans="1:23" x14ac:dyDescent="0.25">
      <c r="A26" s="40">
        <v>20</v>
      </c>
      <c r="B26" s="28" t="s">
        <v>76</v>
      </c>
      <c r="C26" s="29">
        <v>2</v>
      </c>
      <c r="D26" s="30">
        <v>2</v>
      </c>
      <c r="E26" s="31">
        <v>0</v>
      </c>
      <c r="F26" s="32">
        <v>2313.652</v>
      </c>
      <c r="G26" s="32">
        <v>1454.452</v>
      </c>
      <c r="H26" s="33">
        <v>62.863905202683902</v>
      </c>
      <c r="I26" s="29">
        <v>24.122</v>
      </c>
      <c r="J26" s="30">
        <v>36.055</v>
      </c>
      <c r="K26" s="34">
        <v>149.46936406599784</v>
      </c>
      <c r="L26" s="32">
        <v>6.109</v>
      </c>
      <c r="M26" s="32">
        <v>0</v>
      </c>
      <c r="N26" s="33">
        <v>0</v>
      </c>
      <c r="O26" s="30">
        <v>18.013000000000002</v>
      </c>
      <c r="P26" s="30">
        <v>36.055</v>
      </c>
      <c r="Q26" s="34">
        <v>200.16099483706213</v>
      </c>
      <c r="R26" s="32">
        <v>3</v>
      </c>
      <c r="S26" s="32">
        <v>4</v>
      </c>
      <c r="T26" s="33">
        <v>133.33333333333331</v>
      </c>
      <c r="U26" s="29">
        <v>3494.4722222222222</v>
      </c>
      <c r="V26" s="30">
        <v>3361.0416666666665</v>
      </c>
      <c r="W26" s="36">
        <v>96.181667872274474</v>
      </c>
    </row>
    <row r="27" spans="1:23" x14ac:dyDescent="0.25">
      <c r="A27" s="84">
        <v>21</v>
      </c>
      <c r="B27" s="85" t="s">
        <v>64</v>
      </c>
      <c r="C27" s="86">
        <v>28</v>
      </c>
      <c r="D27" s="87">
        <v>12</v>
      </c>
      <c r="E27" s="88">
        <v>16</v>
      </c>
      <c r="F27" s="89">
        <v>2038802.4639999999</v>
      </c>
      <c r="G27" s="89">
        <v>2048627.6850000001</v>
      </c>
      <c r="H27" s="90">
        <v>100.48191137559857</v>
      </c>
      <c r="I27" s="86">
        <v>117725.898</v>
      </c>
      <c r="J27" s="87">
        <v>97884.718999999997</v>
      </c>
      <c r="K27" s="91">
        <v>83.14629207585233</v>
      </c>
      <c r="L27" s="89">
        <v>508922.49800000002</v>
      </c>
      <c r="M27" s="89">
        <v>58933.061999999998</v>
      </c>
      <c r="N27" s="90">
        <v>11.57996791880873</v>
      </c>
      <c r="O27" s="92">
        <v>-391196.6</v>
      </c>
      <c r="P27" s="87">
        <v>38951.656999999999</v>
      </c>
      <c r="Q27" s="91" t="s">
        <v>8</v>
      </c>
      <c r="R27" s="89">
        <v>2050</v>
      </c>
      <c r="S27" s="89">
        <v>1840</v>
      </c>
      <c r="T27" s="90">
        <v>89.756097560975618</v>
      </c>
      <c r="U27" s="86">
        <v>9037.051463414633</v>
      </c>
      <c r="V27" s="87">
        <v>9352.4100996376819</v>
      </c>
      <c r="W27" s="93">
        <v>103.48961868259508</v>
      </c>
    </row>
    <row r="28" spans="1:23" x14ac:dyDescent="0.25">
      <c r="A28" s="94"/>
      <c r="B28" s="94" t="s">
        <v>65</v>
      </c>
      <c r="C28" s="37">
        <v>209</v>
      </c>
      <c r="D28" s="37">
        <v>121</v>
      </c>
      <c r="E28" s="37">
        <v>88</v>
      </c>
      <c r="F28" s="37">
        <v>3005023.4360000002</v>
      </c>
      <c r="G28" s="37">
        <v>3245802.2259999998</v>
      </c>
      <c r="H28" s="38">
        <v>108.01254283462434</v>
      </c>
      <c r="I28" s="37">
        <v>207275.446</v>
      </c>
      <c r="J28" s="37">
        <v>250448.74400000001</v>
      </c>
      <c r="K28" s="38">
        <v>120.82894951291048</v>
      </c>
      <c r="L28" s="37">
        <v>539548.27</v>
      </c>
      <c r="M28" s="37">
        <v>84833.986999999994</v>
      </c>
      <c r="N28" s="38">
        <v>15.723150590400373</v>
      </c>
      <c r="O28" s="55">
        <v>-332272.82400000002</v>
      </c>
      <c r="P28" s="37">
        <v>165614.75700000001</v>
      </c>
      <c r="Q28" s="38" t="s">
        <v>8</v>
      </c>
      <c r="R28" s="37">
        <v>3585</v>
      </c>
      <c r="S28" s="37">
        <v>3364</v>
      </c>
      <c r="T28" s="38">
        <v>93.835425383542542</v>
      </c>
      <c r="U28" s="37">
        <v>7327.8312645281267</v>
      </c>
      <c r="V28" s="37">
        <v>7580.225822433611</v>
      </c>
      <c r="W28" s="38">
        <v>103.44432818925911</v>
      </c>
    </row>
  </sheetData>
  <mergeCells count="8">
    <mergeCell ref="R6:T6"/>
    <mergeCell ref="U6:W6"/>
    <mergeCell ref="A6:B6"/>
    <mergeCell ref="C6:E6"/>
    <mergeCell ref="F6:H6"/>
    <mergeCell ref="I6:K6"/>
    <mergeCell ref="L6:N6"/>
    <mergeCell ref="O6:Q6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tabSelected="1" topLeftCell="A4" workbookViewId="0">
      <selection activeCell="B36" sqref="B36"/>
    </sheetView>
  </sheetViews>
  <sheetFormatPr defaultRowHeight="12" x14ac:dyDescent="0.2"/>
  <cols>
    <col min="1" max="1" width="12.7109375" style="58" customWidth="1"/>
    <col min="2" max="2" width="35.85546875" style="58" bestFit="1" customWidth="1"/>
    <col min="3" max="3" width="13.28515625" style="58" bestFit="1" customWidth="1"/>
    <col min="4" max="4" width="9.140625" style="58"/>
    <col min="5" max="5" width="69" style="58" bestFit="1" customWidth="1"/>
    <col min="6" max="6" width="18.42578125" style="58" customWidth="1"/>
    <col min="7" max="254" width="9.140625" style="58"/>
    <col min="255" max="255" width="12.7109375" style="58" customWidth="1"/>
    <col min="256" max="256" width="35.85546875" style="58" bestFit="1" customWidth="1"/>
    <col min="257" max="257" width="15" style="58" bestFit="1" customWidth="1"/>
    <col min="258" max="258" width="9.140625" style="58"/>
    <col min="259" max="259" width="68.7109375" style="58" bestFit="1" customWidth="1"/>
    <col min="260" max="260" width="18.42578125" style="58" bestFit="1" customWidth="1"/>
    <col min="261" max="510" width="9.140625" style="58"/>
    <col min="511" max="511" width="12.7109375" style="58" customWidth="1"/>
    <col min="512" max="512" width="35.85546875" style="58" bestFit="1" customWidth="1"/>
    <col min="513" max="513" width="15" style="58" bestFit="1" customWidth="1"/>
    <col min="514" max="514" width="9.140625" style="58"/>
    <col min="515" max="515" width="68.7109375" style="58" bestFit="1" customWidth="1"/>
    <col min="516" max="516" width="18.42578125" style="58" bestFit="1" customWidth="1"/>
    <col min="517" max="766" width="9.140625" style="58"/>
    <col min="767" max="767" width="12.7109375" style="58" customWidth="1"/>
    <col min="768" max="768" width="35.85546875" style="58" bestFit="1" customWidth="1"/>
    <col min="769" max="769" width="15" style="58" bestFit="1" customWidth="1"/>
    <col min="770" max="770" width="9.140625" style="58"/>
    <col min="771" max="771" width="68.7109375" style="58" bestFit="1" customWidth="1"/>
    <col min="772" max="772" width="18.42578125" style="58" bestFit="1" customWidth="1"/>
    <col min="773" max="1022" width="9.140625" style="58"/>
    <col min="1023" max="1023" width="12.7109375" style="58" customWidth="1"/>
    <col min="1024" max="1024" width="35.85546875" style="58" bestFit="1" customWidth="1"/>
    <col min="1025" max="1025" width="15" style="58" bestFit="1" customWidth="1"/>
    <col min="1026" max="1026" width="9.140625" style="58"/>
    <col min="1027" max="1027" width="68.7109375" style="58" bestFit="1" customWidth="1"/>
    <col min="1028" max="1028" width="18.42578125" style="58" bestFit="1" customWidth="1"/>
    <col min="1029" max="1278" width="9.140625" style="58"/>
    <col min="1279" max="1279" width="12.7109375" style="58" customWidth="1"/>
    <col min="1280" max="1280" width="35.85546875" style="58" bestFit="1" customWidth="1"/>
    <col min="1281" max="1281" width="15" style="58" bestFit="1" customWidth="1"/>
    <col min="1282" max="1282" width="9.140625" style="58"/>
    <col min="1283" max="1283" width="68.7109375" style="58" bestFit="1" customWidth="1"/>
    <col min="1284" max="1284" width="18.42578125" style="58" bestFit="1" customWidth="1"/>
    <col min="1285" max="1534" width="9.140625" style="58"/>
    <col min="1535" max="1535" width="12.7109375" style="58" customWidth="1"/>
    <col min="1536" max="1536" width="35.85546875" style="58" bestFit="1" customWidth="1"/>
    <col min="1537" max="1537" width="15" style="58" bestFit="1" customWidth="1"/>
    <col min="1538" max="1538" width="9.140625" style="58"/>
    <col min="1539" max="1539" width="68.7109375" style="58" bestFit="1" customWidth="1"/>
    <col min="1540" max="1540" width="18.42578125" style="58" bestFit="1" customWidth="1"/>
    <col min="1541" max="1790" width="9.140625" style="58"/>
    <col min="1791" max="1791" width="12.7109375" style="58" customWidth="1"/>
    <col min="1792" max="1792" width="35.85546875" style="58" bestFit="1" customWidth="1"/>
    <col min="1793" max="1793" width="15" style="58" bestFit="1" customWidth="1"/>
    <col min="1794" max="1794" width="9.140625" style="58"/>
    <col min="1795" max="1795" width="68.7109375" style="58" bestFit="1" customWidth="1"/>
    <col min="1796" max="1796" width="18.42578125" style="58" bestFit="1" customWidth="1"/>
    <col min="1797" max="2046" width="9.140625" style="58"/>
    <col min="2047" max="2047" width="12.7109375" style="58" customWidth="1"/>
    <col min="2048" max="2048" width="35.85546875" style="58" bestFit="1" customWidth="1"/>
    <col min="2049" max="2049" width="15" style="58" bestFit="1" customWidth="1"/>
    <col min="2050" max="2050" width="9.140625" style="58"/>
    <col min="2051" max="2051" width="68.7109375" style="58" bestFit="1" customWidth="1"/>
    <col min="2052" max="2052" width="18.42578125" style="58" bestFit="1" customWidth="1"/>
    <col min="2053" max="2302" width="9.140625" style="58"/>
    <col min="2303" max="2303" width="12.7109375" style="58" customWidth="1"/>
    <col min="2304" max="2304" width="35.85546875" style="58" bestFit="1" customWidth="1"/>
    <col min="2305" max="2305" width="15" style="58" bestFit="1" customWidth="1"/>
    <col min="2306" max="2306" width="9.140625" style="58"/>
    <col min="2307" max="2307" width="68.7109375" style="58" bestFit="1" customWidth="1"/>
    <col min="2308" max="2308" width="18.42578125" style="58" bestFit="1" customWidth="1"/>
    <col min="2309" max="2558" width="9.140625" style="58"/>
    <col min="2559" max="2559" width="12.7109375" style="58" customWidth="1"/>
    <col min="2560" max="2560" width="35.85546875" style="58" bestFit="1" customWidth="1"/>
    <col min="2561" max="2561" width="15" style="58" bestFit="1" customWidth="1"/>
    <col min="2562" max="2562" width="9.140625" style="58"/>
    <col min="2563" max="2563" width="68.7109375" style="58" bestFit="1" customWidth="1"/>
    <col min="2564" max="2564" width="18.42578125" style="58" bestFit="1" customWidth="1"/>
    <col min="2565" max="2814" width="9.140625" style="58"/>
    <col min="2815" max="2815" width="12.7109375" style="58" customWidth="1"/>
    <col min="2816" max="2816" width="35.85546875" style="58" bestFit="1" customWidth="1"/>
    <col min="2817" max="2817" width="15" style="58" bestFit="1" customWidth="1"/>
    <col min="2818" max="2818" width="9.140625" style="58"/>
    <col min="2819" max="2819" width="68.7109375" style="58" bestFit="1" customWidth="1"/>
    <col min="2820" max="2820" width="18.42578125" style="58" bestFit="1" customWidth="1"/>
    <col min="2821" max="3070" width="9.140625" style="58"/>
    <col min="3071" max="3071" width="12.7109375" style="58" customWidth="1"/>
    <col min="3072" max="3072" width="35.85546875" style="58" bestFit="1" customWidth="1"/>
    <col min="3073" max="3073" width="15" style="58" bestFit="1" customWidth="1"/>
    <col min="3074" max="3074" width="9.140625" style="58"/>
    <col min="3075" max="3075" width="68.7109375" style="58" bestFit="1" customWidth="1"/>
    <col min="3076" max="3076" width="18.42578125" style="58" bestFit="1" customWidth="1"/>
    <col min="3077" max="3326" width="9.140625" style="58"/>
    <col min="3327" max="3327" width="12.7109375" style="58" customWidth="1"/>
    <col min="3328" max="3328" width="35.85546875" style="58" bestFit="1" customWidth="1"/>
    <col min="3329" max="3329" width="15" style="58" bestFit="1" customWidth="1"/>
    <col min="3330" max="3330" width="9.140625" style="58"/>
    <col min="3331" max="3331" width="68.7109375" style="58" bestFit="1" customWidth="1"/>
    <col min="3332" max="3332" width="18.42578125" style="58" bestFit="1" customWidth="1"/>
    <col min="3333" max="3582" width="9.140625" style="58"/>
    <col min="3583" max="3583" width="12.7109375" style="58" customWidth="1"/>
    <col min="3584" max="3584" width="35.85546875" style="58" bestFit="1" customWidth="1"/>
    <col min="3585" max="3585" width="15" style="58" bestFit="1" customWidth="1"/>
    <col min="3586" max="3586" width="9.140625" style="58"/>
    <col min="3587" max="3587" width="68.7109375" style="58" bestFit="1" customWidth="1"/>
    <col min="3588" max="3588" width="18.42578125" style="58" bestFit="1" customWidth="1"/>
    <col min="3589" max="3838" width="9.140625" style="58"/>
    <col min="3839" max="3839" width="12.7109375" style="58" customWidth="1"/>
    <col min="3840" max="3840" width="35.85546875" style="58" bestFit="1" customWidth="1"/>
    <col min="3841" max="3841" width="15" style="58" bestFit="1" customWidth="1"/>
    <col min="3842" max="3842" width="9.140625" style="58"/>
    <col min="3843" max="3843" width="68.7109375" style="58" bestFit="1" customWidth="1"/>
    <col min="3844" max="3844" width="18.42578125" style="58" bestFit="1" customWidth="1"/>
    <col min="3845" max="4094" width="9.140625" style="58"/>
    <col min="4095" max="4095" width="12.7109375" style="58" customWidth="1"/>
    <col min="4096" max="4096" width="35.85546875" style="58" bestFit="1" customWidth="1"/>
    <col min="4097" max="4097" width="15" style="58" bestFit="1" customWidth="1"/>
    <col min="4098" max="4098" width="9.140625" style="58"/>
    <col min="4099" max="4099" width="68.7109375" style="58" bestFit="1" customWidth="1"/>
    <col min="4100" max="4100" width="18.42578125" style="58" bestFit="1" customWidth="1"/>
    <col min="4101" max="4350" width="9.140625" style="58"/>
    <col min="4351" max="4351" width="12.7109375" style="58" customWidth="1"/>
    <col min="4352" max="4352" width="35.85546875" style="58" bestFit="1" customWidth="1"/>
    <col min="4353" max="4353" width="15" style="58" bestFit="1" customWidth="1"/>
    <col min="4354" max="4354" width="9.140625" style="58"/>
    <col min="4355" max="4355" width="68.7109375" style="58" bestFit="1" customWidth="1"/>
    <col min="4356" max="4356" width="18.42578125" style="58" bestFit="1" customWidth="1"/>
    <col min="4357" max="4606" width="9.140625" style="58"/>
    <col min="4607" max="4607" width="12.7109375" style="58" customWidth="1"/>
    <col min="4608" max="4608" width="35.85546875" style="58" bestFit="1" customWidth="1"/>
    <col min="4609" max="4609" width="15" style="58" bestFit="1" customWidth="1"/>
    <col min="4610" max="4610" width="9.140625" style="58"/>
    <col min="4611" max="4611" width="68.7109375" style="58" bestFit="1" customWidth="1"/>
    <col min="4612" max="4612" width="18.42578125" style="58" bestFit="1" customWidth="1"/>
    <col min="4613" max="4862" width="9.140625" style="58"/>
    <col min="4863" max="4863" width="12.7109375" style="58" customWidth="1"/>
    <col min="4864" max="4864" width="35.85546875" style="58" bestFit="1" customWidth="1"/>
    <col min="4865" max="4865" width="15" style="58" bestFit="1" customWidth="1"/>
    <col min="4866" max="4866" width="9.140625" style="58"/>
    <col min="4867" max="4867" width="68.7109375" style="58" bestFit="1" customWidth="1"/>
    <col min="4868" max="4868" width="18.42578125" style="58" bestFit="1" customWidth="1"/>
    <col min="4869" max="5118" width="9.140625" style="58"/>
    <col min="5119" max="5119" width="12.7109375" style="58" customWidth="1"/>
    <col min="5120" max="5120" width="35.85546875" style="58" bestFit="1" customWidth="1"/>
    <col min="5121" max="5121" width="15" style="58" bestFit="1" customWidth="1"/>
    <col min="5122" max="5122" width="9.140625" style="58"/>
    <col min="5123" max="5123" width="68.7109375" style="58" bestFit="1" customWidth="1"/>
    <col min="5124" max="5124" width="18.42578125" style="58" bestFit="1" customWidth="1"/>
    <col min="5125" max="5374" width="9.140625" style="58"/>
    <col min="5375" max="5375" width="12.7109375" style="58" customWidth="1"/>
    <col min="5376" max="5376" width="35.85546875" style="58" bestFit="1" customWidth="1"/>
    <col min="5377" max="5377" width="15" style="58" bestFit="1" customWidth="1"/>
    <col min="5378" max="5378" width="9.140625" style="58"/>
    <col min="5379" max="5379" width="68.7109375" style="58" bestFit="1" customWidth="1"/>
    <col min="5380" max="5380" width="18.42578125" style="58" bestFit="1" customWidth="1"/>
    <col min="5381" max="5630" width="9.140625" style="58"/>
    <col min="5631" max="5631" width="12.7109375" style="58" customWidth="1"/>
    <col min="5632" max="5632" width="35.85546875" style="58" bestFit="1" customWidth="1"/>
    <col min="5633" max="5633" width="15" style="58" bestFit="1" customWidth="1"/>
    <col min="5634" max="5634" width="9.140625" style="58"/>
    <col min="5635" max="5635" width="68.7109375" style="58" bestFit="1" customWidth="1"/>
    <col min="5636" max="5636" width="18.42578125" style="58" bestFit="1" customWidth="1"/>
    <col min="5637" max="5886" width="9.140625" style="58"/>
    <col min="5887" max="5887" width="12.7109375" style="58" customWidth="1"/>
    <col min="5888" max="5888" width="35.85546875" style="58" bestFit="1" customWidth="1"/>
    <col min="5889" max="5889" width="15" style="58" bestFit="1" customWidth="1"/>
    <col min="5890" max="5890" width="9.140625" style="58"/>
    <col min="5891" max="5891" width="68.7109375" style="58" bestFit="1" customWidth="1"/>
    <col min="5892" max="5892" width="18.42578125" style="58" bestFit="1" customWidth="1"/>
    <col min="5893" max="6142" width="9.140625" style="58"/>
    <col min="6143" max="6143" width="12.7109375" style="58" customWidth="1"/>
    <col min="6144" max="6144" width="35.85546875" style="58" bestFit="1" customWidth="1"/>
    <col min="6145" max="6145" width="15" style="58" bestFit="1" customWidth="1"/>
    <col min="6146" max="6146" width="9.140625" style="58"/>
    <col min="6147" max="6147" width="68.7109375" style="58" bestFit="1" customWidth="1"/>
    <col min="6148" max="6148" width="18.42578125" style="58" bestFit="1" customWidth="1"/>
    <col min="6149" max="6398" width="9.140625" style="58"/>
    <col min="6399" max="6399" width="12.7109375" style="58" customWidth="1"/>
    <col min="6400" max="6400" width="35.85546875" style="58" bestFit="1" customWidth="1"/>
    <col min="6401" max="6401" width="15" style="58" bestFit="1" customWidth="1"/>
    <col min="6402" max="6402" width="9.140625" style="58"/>
    <col min="6403" max="6403" width="68.7109375" style="58" bestFit="1" customWidth="1"/>
    <col min="6404" max="6404" width="18.42578125" style="58" bestFit="1" customWidth="1"/>
    <col min="6405" max="6654" width="9.140625" style="58"/>
    <col min="6655" max="6655" width="12.7109375" style="58" customWidth="1"/>
    <col min="6656" max="6656" width="35.85546875" style="58" bestFit="1" customWidth="1"/>
    <col min="6657" max="6657" width="15" style="58" bestFit="1" customWidth="1"/>
    <col min="6658" max="6658" width="9.140625" style="58"/>
    <col min="6659" max="6659" width="68.7109375" style="58" bestFit="1" customWidth="1"/>
    <col min="6660" max="6660" width="18.42578125" style="58" bestFit="1" customWidth="1"/>
    <col min="6661" max="6910" width="9.140625" style="58"/>
    <col min="6911" max="6911" width="12.7109375" style="58" customWidth="1"/>
    <col min="6912" max="6912" width="35.85546875" style="58" bestFit="1" customWidth="1"/>
    <col min="6913" max="6913" width="15" style="58" bestFit="1" customWidth="1"/>
    <col min="6914" max="6914" width="9.140625" style="58"/>
    <col min="6915" max="6915" width="68.7109375" style="58" bestFit="1" customWidth="1"/>
    <col min="6916" max="6916" width="18.42578125" style="58" bestFit="1" customWidth="1"/>
    <col min="6917" max="7166" width="9.140625" style="58"/>
    <col min="7167" max="7167" width="12.7109375" style="58" customWidth="1"/>
    <col min="7168" max="7168" width="35.85546875" style="58" bestFit="1" customWidth="1"/>
    <col min="7169" max="7169" width="15" style="58" bestFit="1" customWidth="1"/>
    <col min="7170" max="7170" width="9.140625" style="58"/>
    <col min="7171" max="7171" width="68.7109375" style="58" bestFit="1" customWidth="1"/>
    <col min="7172" max="7172" width="18.42578125" style="58" bestFit="1" customWidth="1"/>
    <col min="7173" max="7422" width="9.140625" style="58"/>
    <col min="7423" max="7423" width="12.7109375" style="58" customWidth="1"/>
    <col min="7424" max="7424" width="35.85546875" style="58" bestFit="1" customWidth="1"/>
    <col min="7425" max="7425" width="15" style="58" bestFit="1" customWidth="1"/>
    <col min="7426" max="7426" width="9.140625" style="58"/>
    <col min="7427" max="7427" width="68.7109375" style="58" bestFit="1" customWidth="1"/>
    <col min="7428" max="7428" width="18.42578125" style="58" bestFit="1" customWidth="1"/>
    <col min="7429" max="7678" width="9.140625" style="58"/>
    <col min="7679" max="7679" width="12.7109375" style="58" customWidth="1"/>
    <col min="7680" max="7680" width="35.85546875" style="58" bestFit="1" customWidth="1"/>
    <col min="7681" max="7681" width="15" style="58" bestFit="1" customWidth="1"/>
    <col min="7682" max="7682" width="9.140625" style="58"/>
    <col min="7683" max="7683" width="68.7109375" style="58" bestFit="1" customWidth="1"/>
    <col min="7684" max="7684" width="18.42578125" style="58" bestFit="1" customWidth="1"/>
    <col min="7685" max="7934" width="9.140625" style="58"/>
    <col min="7935" max="7935" width="12.7109375" style="58" customWidth="1"/>
    <col min="7936" max="7936" width="35.85546875" style="58" bestFit="1" customWidth="1"/>
    <col min="7937" max="7937" width="15" style="58" bestFit="1" customWidth="1"/>
    <col min="7938" max="7938" width="9.140625" style="58"/>
    <col min="7939" max="7939" width="68.7109375" style="58" bestFit="1" customWidth="1"/>
    <col min="7940" max="7940" width="18.42578125" style="58" bestFit="1" customWidth="1"/>
    <col min="7941" max="8190" width="9.140625" style="58"/>
    <col min="8191" max="8191" width="12.7109375" style="58" customWidth="1"/>
    <col min="8192" max="8192" width="35.85546875" style="58" bestFit="1" customWidth="1"/>
    <col min="8193" max="8193" width="15" style="58" bestFit="1" customWidth="1"/>
    <col min="8194" max="8194" width="9.140625" style="58"/>
    <col min="8195" max="8195" width="68.7109375" style="58" bestFit="1" customWidth="1"/>
    <col min="8196" max="8196" width="18.42578125" style="58" bestFit="1" customWidth="1"/>
    <col min="8197" max="8446" width="9.140625" style="58"/>
    <col min="8447" max="8447" width="12.7109375" style="58" customWidth="1"/>
    <col min="8448" max="8448" width="35.85546875" style="58" bestFit="1" customWidth="1"/>
    <col min="8449" max="8449" width="15" style="58" bestFit="1" customWidth="1"/>
    <col min="8450" max="8450" width="9.140625" style="58"/>
    <col min="8451" max="8451" width="68.7109375" style="58" bestFit="1" customWidth="1"/>
    <col min="8452" max="8452" width="18.42578125" style="58" bestFit="1" customWidth="1"/>
    <col min="8453" max="8702" width="9.140625" style="58"/>
    <col min="8703" max="8703" width="12.7109375" style="58" customWidth="1"/>
    <col min="8704" max="8704" width="35.85546875" style="58" bestFit="1" customWidth="1"/>
    <col min="8705" max="8705" width="15" style="58" bestFit="1" customWidth="1"/>
    <col min="8706" max="8706" width="9.140625" style="58"/>
    <col min="8707" max="8707" width="68.7109375" style="58" bestFit="1" customWidth="1"/>
    <col min="8708" max="8708" width="18.42578125" style="58" bestFit="1" customWidth="1"/>
    <col min="8709" max="8958" width="9.140625" style="58"/>
    <col min="8959" max="8959" width="12.7109375" style="58" customWidth="1"/>
    <col min="8960" max="8960" width="35.85546875" style="58" bestFit="1" customWidth="1"/>
    <col min="8961" max="8961" width="15" style="58" bestFit="1" customWidth="1"/>
    <col min="8962" max="8962" width="9.140625" style="58"/>
    <col min="8963" max="8963" width="68.7109375" style="58" bestFit="1" customWidth="1"/>
    <col min="8964" max="8964" width="18.42578125" style="58" bestFit="1" customWidth="1"/>
    <col min="8965" max="9214" width="9.140625" style="58"/>
    <col min="9215" max="9215" width="12.7109375" style="58" customWidth="1"/>
    <col min="9216" max="9216" width="35.85546875" style="58" bestFit="1" customWidth="1"/>
    <col min="9217" max="9217" width="15" style="58" bestFit="1" customWidth="1"/>
    <col min="9218" max="9218" width="9.140625" style="58"/>
    <col min="9219" max="9219" width="68.7109375" style="58" bestFit="1" customWidth="1"/>
    <col min="9220" max="9220" width="18.42578125" style="58" bestFit="1" customWidth="1"/>
    <col min="9221" max="9470" width="9.140625" style="58"/>
    <col min="9471" max="9471" width="12.7109375" style="58" customWidth="1"/>
    <col min="9472" max="9472" width="35.85546875" style="58" bestFit="1" customWidth="1"/>
    <col min="9473" max="9473" width="15" style="58" bestFit="1" customWidth="1"/>
    <col min="9474" max="9474" width="9.140625" style="58"/>
    <col min="9475" max="9475" width="68.7109375" style="58" bestFit="1" customWidth="1"/>
    <col min="9476" max="9476" width="18.42578125" style="58" bestFit="1" customWidth="1"/>
    <col min="9477" max="9726" width="9.140625" style="58"/>
    <col min="9727" max="9727" width="12.7109375" style="58" customWidth="1"/>
    <col min="9728" max="9728" width="35.85546875" style="58" bestFit="1" customWidth="1"/>
    <col min="9729" max="9729" width="15" style="58" bestFit="1" customWidth="1"/>
    <col min="9730" max="9730" width="9.140625" style="58"/>
    <col min="9731" max="9731" width="68.7109375" style="58" bestFit="1" customWidth="1"/>
    <col min="9732" max="9732" width="18.42578125" style="58" bestFit="1" customWidth="1"/>
    <col min="9733" max="9982" width="9.140625" style="58"/>
    <col min="9983" max="9983" width="12.7109375" style="58" customWidth="1"/>
    <col min="9984" max="9984" width="35.85546875" style="58" bestFit="1" customWidth="1"/>
    <col min="9985" max="9985" width="15" style="58" bestFit="1" customWidth="1"/>
    <col min="9986" max="9986" width="9.140625" style="58"/>
    <col min="9987" max="9987" width="68.7109375" style="58" bestFit="1" customWidth="1"/>
    <col min="9988" max="9988" width="18.42578125" style="58" bestFit="1" customWidth="1"/>
    <col min="9989" max="10238" width="9.140625" style="58"/>
    <col min="10239" max="10239" width="12.7109375" style="58" customWidth="1"/>
    <col min="10240" max="10240" width="35.85546875" style="58" bestFit="1" customWidth="1"/>
    <col min="10241" max="10241" width="15" style="58" bestFit="1" customWidth="1"/>
    <col min="10242" max="10242" width="9.140625" style="58"/>
    <col min="10243" max="10243" width="68.7109375" style="58" bestFit="1" customWidth="1"/>
    <col min="10244" max="10244" width="18.42578125" style="58" bestFit="1" customWidth="1"/>
    <col min="10245" max="10494" width="9.140625" style="58"/>
    <col min="10495" max="10495" width="12.7109375" style="58" customWidth="1"/>
    <col min="10496" max="10496" width="35.85546875" style="58" bestFit="1" customWidth="1"/>
    <col min="10497" max="10497" width="15" style="58" bestFit="1" customWidth="1"/>
    <col min="10498" max="10498" width="9.140625" style="58"/>
    <col min="10499" max="10499" width="68.7109375" style="58" bestFit="1" customWidth="1"/>
    <col min="10500" max="10500" width="18.42578125" style="58" bestFit="1" customWidth="1"/>
    <col min="10501" max="10750" width="9.140625" style="58"/>
    <col min="10751" max="10751" width="12.7109375" style="58" customWidth="1"/>
    <col min="10752" max="10752" width="35.85546875" style="58" bestFit="1" customWidth="1"/>
    <col min="10753" max="10753" width="15" style="58" bestFit="1" customWidth="1"/>
    <col min="10754" max="10754" width="9.140625" style="58"/>
    <col min="10755" max="10755" width="68.7109375" style="58" bestFit="1" customWidth="1"/>
    <col min="10756" max="10756" width="18.42578125" style="58" bestFit="1" customWidth="1"/>
    <col min="10757" max="11006" width="9.140625" style="58"/>
    <col min="11007" max="11007" width="12.7109375" style="58" customWidth="1"/>
    <col min="11008" max="11008" width="35.85546875" style="58" bestFit="1" customWidth="1"/>
    <col min="11009" max="11009" width="15" style="58" bestFit="1" customWidth="1"/>
    <col min="11010" max="11010" width="9.140625" style="58"/>
    <col min="11011" max="11011" width="68.7109375" style="58" bestFit="1" customWidth="1"/>
    <col min="11012" max="11012" width="18.42578125" style="58" bestFit="1" customWidth="1"/>
    <col min="11013" max="11262" width="9.140625" style="58"/>
    <col min="11263" max="11263" width="12.7109375" style="58" customWidth="1"/>
    <col min="11264" max="11264" width="35.85546875" style="58" bestFit="1" customWidth="1"/>
    <col min="11265" max="11265" width="15" style="58" bestFit="1" customWidth="1"/>
    <col min="11266" max="11266" width="9.140625" style="58"/>
    <col min="11267" max="11267" width="68.7109375" style="58" bestFit="1" customWidth="1"/>
    <col min="11268" max="11268" width="18.42578125" style="58" bestFit="1" customWidth="1"/>
    <col min="11269" max="11518" width="9.140625" style="58"/>
    <col min="11519" max="11519" width="12.7109375" style="58" customWidth="1"/>
    <col min="11520" max="11520" width="35.85546875" style="58" bestFit="1" customWidth="1"/>
    <col min="11521" max="11521" width="15" style="58" bestFit="1" customWidth="1"/>
    <col min="11522" max="11522" width="9.140625" style="58"/>
    <col min="11523" max="11523" width="68.7109375" style="58" bestFit="1" customWidth="1"/>
    <col min="11524" max="11524" width="18.42578125" style="58" bestFit="1" customWidth="1"/>
    <col min="11525" max="11774" width="9.140625" style="58"/>
    <col min="11775" max="11775" width="12.7109375" style="58" customWidth="1"/>
    <col min="11776" max="11776" width="35.85546875" style="58" bestFit="1" customWidth="1"/>
    <col min="11777" max="11777" width="15" style="58" bestFit="1" customWidth="1"/>
    <col min="11778" max="11778" width="9.140625" style="58"/>
    <col min="11779" max="11779" width="68.7109375" style="58" bestFit="1" customWidth="1"/>
    <col min="11780" max="11780" width="18.42578125" style="58" bestFit="1" customWidth="1"/>
    <col min="11781" max="12030" width="9.140625" style="58"/>
    <col min="12031" max="12031" width="12.7109375" style="58" customWidth="1"/>
    <col min="12032" max="12032" width="35.85546875" style="58" bestFit="1" customWidth="1"/>
    <col min="12033" max="12033" width="15" style="58" bestFit="1" customWidth="1"/>
    <col min="12034" max="12034" width="9.140625" style="58"/>
    <col min="12035" max="12035" width="68.7109375" style="58" bestFit="1" customWidth="1"/>
    <col min="12036" max="12036" width="18.42578125" style="58" bestFit="1" customWidth="1"/>
    <col min="12037" max="12286" width="9.140625" style="58"/>
    <col min="12287" max="12287" width="12.7109375" style="58" customWidth="1"/>
    <col min="12288" max="12288" width="35.85546875" style="58" bestFit="1" customWidth="1"/>
    <col min="12289" max="12289" width="15" style="58" bestFit="1" customWidth="1"/>
    <col min="12290" max="12290" width="9.140625" style="58"/>
    <col min="12291" max="12291" width="68.7109375" style="58" bestFit="1" customWidth="1"/>
    <col min="12292" max="12292" width="18.42578125" style="58" bestFit="1" customWidth="1"/>
    <col min="12293" max="12542" width="9.140625" style="58"/>
    <col min="12543" max="12543" width="12.7109375" style="58" customWidth="1"/>
    <col min="12544" max="12544" width="35.85546875" style="58" bestFit="1" customWidth="1"/>
    <col min="12545" max="12545" width="15" style="58" bestFit="1" customWidth="1"/>
    <col min="12546" max="12546" width="9.140625" style="58"/>
    <col min="12547" max="12547" width="68.7109375" style="58" bestFit="1" customWidth="1"/>
    <col min="12548" max="12548" width="18.42578125" style="58" bestFit="1" customWidth="1"/>
    <col min="12549" max="12798" width="9.140625" style="58"/>
    <col min="12799" max="12799" width="12.7109375" style="58" customWidth="1"/>
    <col min="12800" max="12800" width="35.85546875" style="58" bestFit="1" customWidth="1"/>
    <col min="12801" max="12801" width="15" style="58" bestFit="1" customWidth="1"/>
    <col min="12802" max="12802" width="9.140625" style="58"/>
    <col min="12803" max="12803" width="68.7109375" style="58" bestFit="1" customWidth="1"/>
    <col min="12804" max="12804" width="18.42578125" style="58" bestFit="1" customWidth="1"/>
    <col min="12805" max="13054" width="9.140625" style="58"/>
    <col min="13055" max="13055" width="12.7109375" style="58" customWidth="1"/>
    <col min="13056" max="13056" width="35.85546875" style="58" bestFit="1" customWidth="1"/>
    <col min="13057" max="13057" width="15" style="58" bestFit="1" customWidth="1"/>
    <col min="13058" max="13058" width="9.140625" style="58"/>
    <col min="13059" max="13059" width="68.7109375" style="58" bestFit="1" customWidth="1"/>
    <col min="13060" max="13060" width="18.42578125" style="58" bestFit="1" customWidth="1"/>
    <col min="13061" max="13310" width="9.140625" style="58"/>
    <col min="13311" max="13311" width="12.7109375" style="58" customWidth="1"/>
    <col min="13312" max="13312" width="35.85546875" style="58" bestFit="1" customWidth="1"/>
    <col min="13313" max="13313" width="15" style="58" bestFit="1" customWidth="1"/>
    <col min="13314" max="13314" width="9.140625" style="58"/>
    <col min="13315" max="13315" width="68.7109375" style="58" bestFit="1" customWidth="1"/>
    <col min="13316" max="13316" width="18.42578125" style="58" bestFit="1" customWidth="1"/>
    <col min="13317" max="13566" width="9.140625" style="58"/>
    <col min="13567" max="13567" width="12.7109375" style="58" customWidth="1"/>
    <col min="13568" max="13568" width="35.85546875" style="58" bestFit="1" customWidth="1"/>
    <col min="13569" max="13569" width="15" style="58" bestFit="1" customWidth="1"/>
    <col min="13570" max="13570" width="9.140625" style="58"/>
    <col min="13571" max="13571" width="68.7109375" style="58" bestFit="1" customWidth="1"/>
    <col min="13572" max="13572" width="18.42578125" style="58" bestFit="1" customWidth="1"/>
    <col min="13573" max="13822" width="9.140625" style="58"/>
    <col min="13823" max="13823" width="12.7109375" style="58" customWidth="1"/>
    <col min="13824" max="13824" width="35.85546875" style="58" bestFit="1" customWidth="1"/>
    <col min="13825" max="13825" width="15" style="58" bestFit="1" customWidth="1"/>
    <col min="13826" max="13826" width="9.140625" style="58"/>
    <col min="13827" max="13827" width="68.7109375" style="58" bestFit="1" customWidth="1"/>
    <col min="13828" max="13828" width="18.42578125" style="58" bestFit="1" customWidth="1"/>
    <col min="13829" max="14078" width="9.140625" style="58"/>
    <col min="14079" max="14079" width="12.7109375" style="58" customWidth="1"/>
    <col min="14080" max="14080" width="35.85546875" style="58" bestFit="1" customWidth="1"/>
    <col min="14081" max="14081" width="15" style="58" bestFit="1" customWidth="1"/>
    <col min="14082" max="14082" width="9.140625" style="58"/>
    <col min="14083" max="14083" width="68.7109375" style="58" bestFit="1" customWidth="1"/>
    <col min="14084" max="14084" width="18.42578125" style="58" bestFit="1" customWidth="1"/>
    <col min="14085" max="14334" width="9.140625" style="58"/>
    <col min="14335" max="14335" width="12.7109375" style="58" customWidth="1"/>
    <col min="14336" max="14336" width="35.85546875" style="58" bestFit="1" customWidth="1"/>
    <col min="14337" max="14337" width="15" style="58" bestFit="1" customWidth="1"/>
    <col min="14338" max="14338" width="9.140625" style="58"/>
    <col min="14339" max="14339" width="68.7109375" style="58" bestFit="1" customWidth="1"/>
    <col min="14340" max="14340" width="18.42578125" style="58" bestFit="1" customWidth="1"/>
    <col min="14341" max="14590" width="9.140625" style="58"/>
    <col min="14591" max="14591" width="12.7109375" style="58" customWidth="1"/>
    <col min="14592" max="14592" width="35.85546875" style="58" bestFit="1" customWidth="1"/>
    <col min="14593" max="14593" width="15" style="58" bestFit="1" customWidth="1"/>
    <col min="14594" max="14594" width="9.140625" style="58"/>
    <col min="14595" max="14595" width="68.7109375" style="58" bestFit="1" customWidth="1"/>
    <col min="14596" max="14596" width="18.42578125" style="58" bestFit="1" customWidth="1"/>
    <col min="14597" max="14846" width="9.140625" style="58"/>
    <col min="14847" max="14847" width="12.7109375" style="58" customWidth="1"/>
    <col min="14848" max="14848" width="35.85546875" style="58" bestFit="1" customWidth="1"/>
    <col min="14849" max="14849" width="15" style="58" bestFit="1" customWidth="1"/>
    <col min="14850" max="14850" width="9.140625" style="58"/>
    <col min="14851" max="14851" width="68.7109375" style="58" bestFit="1" customWidth="1"/>
    <col min="14852" max="14852" width="18.42578125" style="58" bestFit="1" customWidth="1"/>
    <col min="14853" max="15102" width="9.140625" style="58"/>
    <col min="15103" max="15103" width="12.7109375" style="58" customWidth="1"/>
    <col min="15104" max="15104" width="35.85546875" style="58" bestFit="1" customWidth="1"/>
    <col min="15105" max="15105" width="15" style="58" bestFit="1" customWidth="1"/>
    <col min="15106" max="15106" width="9.140625" style="58"/>
    <col min="15107" max="15107" width="68.7109375" style="58" bestFit="1" customWidth="1"/>
    <col min="15108" max="15108" width="18.42578125" style="58" bestFit="1" customWidth="1"/>
    <col min="15109" max="15358" width="9.140625" style="58"/>
    <col min="15359" max="15359" width="12.7109375" style="58" customWidth="1"/>
    <col min="15360" max="15360" width="35.85546875" style="58" bestFit="1" customWidth="1"/>
    <col min="15361" max="15361" width="15" style="58" bestFit="1" customWidth="1"/>
    <col min="15362" max="15362" width="9.140625" style="58"/>
    <col min="15363" max="15363" width="68.7109375" style="58" bestFit="1" customWidth="1"/>
    <col min="15364" max="15364" width="18.42578125" style="58" bestFit="1" customWidth="1"/>
    <col min="15365" max="15614" width="9.140625" style="58"/>
    <col min="15615" max="15615" width="12.7109375" style="58" customWidth="1"/>
    <col min="15616" max="15616" width="35.85546875" style="58" bestFit="1" customWidth="1"/>
    <col min="15617" max="15617" width="15" style="58" bestFit="1" customWidth="1"/>
    <col min="15618" max="15618" width="9.140625" style="58"/>
    <col min="15619" max="15619" width="68.7109375" style="58" bestFit="1" customWidth="1"/>
    <col min="15620" max="15620" width="18.42578125" style="58" bestFit="1" customWidth="1"/>
    <col min="15621" max="15870" width="9.140625" style="58"/>
    <col min="15871" max="15871" width="12.7109375" style="58" customWidth="1"/>
    <col min="15872" max="15872" width="35.85546875" style="58" bestFit="1" customWidth="1"/>
    <col min="15873" max="15873" width="15" style="58" bestFit="1" customWidth="1"/>
    <col min="15874" max="15874" width="9.140625" style="58"/>
    <col min="15875" max="15875" width="68.7109375" style="58" bestFit="1" customWidth="1"/>
    <col min="15876" max="15876" width="18.42578125" style="58" bestFit="1" customWidth="1"/>
    <col min="15877" max="16126" width="9.140625" style="58"/>
    <col min="16127" max="16127" width="12.7109375" style="58" customWidth="1"/>
    <col min="16128" max="16128" width="35.85546875" style="58" bestFit="1" customWidth="1"/>
    <col min="16129" max="16129" width="15" style="58" bestFit="1" customWidth="1"/>
    <col min="16130" max="16130" width="9.140625" style="58"/>
    <col min="16131" max="16131" width="68.7109375" style="58" bestFit="1" customWidth="1"/>
    <col min="16132" max="16132" width="18.42578125" style="58" bestFit="1" customWidth="1"/>
    <col min="16133" max="16384" width="9.140625" style="58"/>
  </cols>
  <sheetData>
    <row r="4" spans="1:6" x14ac:dyDescent="0.2">
      <c r="A4" s="57" t="s">
        <v>125</v>
      </c>
    </row>
    <row r="5" spans="1:6" ht="15" customHeight="1" x14ac:dyDescent="0.2">
      <c r="A5" s="60" t="s">
        <v>2</v>
      </c>
      <c r="B5" s="62" t="s">
        <v>1</v>
      </c>
      <c r="C5" s="62" t="s">
        <v>38</v>
      </c>
      <c r="D5" s="61" t="s">
        <v>83</v>
      </c>
      <c r="E5" s="61" t="s">
        <v>113</v>
      </c>
      <c r="F5" s="61" t="s">
        <v>84</v>
      </c>
    </row>
    <row r="6" spans="1:6" ht="15" customHeight="1" x14ac:dyDescent="0.2">
      <c r="A6" s="136">
        <v>15538072333</v>
      </c>
      <c r="B6" s="136" t="s">
        <v>114</v>
      </c>
      <c r="C6" s="136" t="s">
        <v>66</v>
      </c>
      <c r="D6" s="137" t="s">
        <v>85</v>
      </c>
      <c r="E6" s="136" t="s">
        <v>86</v>
      </c>
      <c r="F6" s="138">
        <v>1967</v>
      </c>
    </row>
    <row r="7" spans="1:6" ht="15" customHeight="1" x14ac:dyDescent="0.2">
      <c r="A7" s="136">
        <v>99172175603</v>
      </c>
      <c r="B7" s="136" t="s">
        <v>87</v>
      </c>
      <c r="C7" s="136" t="s">
        <v>66</v>
      </c>
      <c r="D7" s="137" t="s">
        <v>85</v>
      </c>
      <c r="E7" s="136" t="s">
        <v>86</v>
      </c>
      <c r="F7" s="138">
        <v>1279</v>
      </c>
    </row>
    <row r="8" spans="1:6" ht="15" customHeight="1" x14ac:dyDescent="0.2">
      <c r="A8" s="139">
        <v>89236961496</v>
      </c>
      <c r="B8" s="139" t="s">
        <v>138</v>
      </c>
      <c r="C8" s="139" t="s">
        <v>101</v>
      </c>
      <c r="D8" s="140" t="s">
        <v>85</v>
      </c>
      <c r="E8" s="139" t="s">
        <v>86</v>
      </c>
      <c r="F8" s="141">
        <v>257</v>
      </c>
    </row>
    <row r="9" spans="1:6" ht="15" customHeight="1" x14ac:dyDescent="0.2">
      <c r="A9" s="136">
        <v>40910558665</v>
      </c>
      <c r="B9" s="136" t="s">
        <v>88</v>
      </c>
      <c r="C9" s="136" t="s">
        <v>102</v>
      </c>
      <c r="D9" s="137" t="s">
        <v>89</v>
      </c>
      <c r="E9" s="136" t="s">
        <v>90</v>
      </c>
      <c r="F9" s="138">
        <v>176</v>
      </c>
    </row>
    <row r="10" spans="1:6" ht="15" customHeight="1" x14ac:dyDescent="0.2">
      <c r="A10" s="127">
        <v>43695070004</v>
      </c>
      <c r="B10" s="127" t="s">
        <v>131</v>
      </c>
      <c r="C10" s="142" t="s">
        <v>103</v>
      </c>
      <c r="D10" s="143" t="s">
        <v>91</v>
      </c>
      <c r="E10" s="142" t="s">
        <v>92</v>
      </c>
      <c r="F10" s="144">
        <v>168</v>
      </c>
    </row>
    <row r="11" spans="1:6" ht="15" customHeight="1" x14ac:dyDescent="0.2">
      <c r="A11" s="122">
        <v>31674999329</v>
      </c>
      <c r="B11" s="122" t="s">
        <v>132</v>
      </c>
      <c r="C11" s="122" t="s">
        <v>104</v>
      </c>
      <c r="D11" s="145" t="s">
        <v>89</v>
      </c>
      <c r="E11" s="122" t="s">
        <v>90</v>
      </c>
      <c r="F11" s="146">
        <v>112</v>
      </c>
    </row>
    <row r="12" spans="1:6" ht="15" customHeight="1" x14ac:dyDescent="0.2">
      <c r="A12" s="122">
        <v>85896793612</v>
      </c>
      <c r="B12" s="122" t="s">
        <v>133</v>
      </c>
      <c r="C12" s="122" t="s">
        <v>105</v>
      </c>
      <c r="D12" s="145" t="s">
        <v>91</v>
      </c>
      <c r="E12" s="122" t="s">
        <v>92</v>
      </c>
      <c r="F12" s="146">
        <v>92</v>
      </c>
    </row>
    <row r="13" spans="1:6" ht="15" customHeight="1" x14ac:dyDescent="0.2">
      <c r="A13" s="121">
        <v>34949147151</v>
      </c>
      <c r="B13" s="121" t="s">
        <v>134</v>
      </c>
      <c r="C13" s="122" t="s">
        <v>106</v>
      </c>
      <c r="D13" s="145" t="s">
        <v>93</v>
      </c>
      <c r="E13" s="122" t="s">
        <v>94</v>
      </c>
      <c r="F13" s="146">
        <v>89</v>
      </c>
    </row>
    <row r="14" spans="1:6" ht="15" customHeight="1" x14ac:dyDescent="0.2">
      <c r="A14" s="128">
        <v>59578167745</v>
      </c>
      <c r="B14" s="128" t="s">
        <v>135</v>
      </c>
      <c r="C14" s="147" t="s">
        <v>107</v>
      </c>
      <c r="D14" s="148" t="s">
        <v>89</v>
      </c>
      <c r="E14" s="147" t="s">
        <v>90</v>
      </c>
      <c r="F14" s="149">
        <v>84</v>
      </c>
    </row>
    <row r="15" spans="1:6" ht="15" customHeight="1" x14ac:dyDescent="0.2">
      <c r="A15" s="136">
        <v>15834377307</v>
      </c>
      <c r="B15" s="136" t="s">
        <v>95</v>
      </c>
      <c r="C15" s="136" t="s">
        <v>108</v>
      </c>
      <c r="D15" s="137" t="s">
        <v>91</v>
      </c>
      <c r="E15" s="136" t="s">
        <v>92</v>
      </c>
      <c r="F15" s="138">
        <v>80</v>
      </c>
    </row>
    <row r="16" spans="1:6" ht="15" customHeight="1" x14ac:dyDescent="0.2">
      <c r="A16" s="134" t="s">
        <v>137</v>
      </c>
      <c r="B16" s="150"/>
      <c r="C16" s="150"/>
      <c r="D16" s="150"/>
      <c r="E16" s="150"/>
      <c r="F16" s="151">
        <f>SUM(F6:F15)</f>
        <v>4304</v>
      </c>
    </row>
    <row r="17" spans="1:6" x14ac:dyDescent="0.2">
      <c r="F17" s="59"/>
    </row>
    <row r="18" spans="1:6" ht="15" customHeight="1" x14ac:dyDescent="0.2">
      <c r="A18" s="60" t="s">
        <v>2</v>
      </c>
      <c r="B18" s="62" t="s">
        <v>1</v>
      </c>
      <c r="C18" s="62" t="s">
        <v>38</v>
      </c>
      <c r="D18" s="61" t="s">
        <v>83</v>
      </c>
      <c r="E18" s="61" t="s">
        <v>113</v>
      </c>
      <c r="F18" s="61" t="s">
        <v>96</v>
      </c>
    </row>
    <row r="19" spans="1:6" ht="15" customHeight="1" x14ac:dyDescent="0.2">
      <c r="A19" s="126">
        <v>15538072333</v>
      </c>
      <c r="B19" s="126" t="s">
        <v>114</v>
      </c>
      <c r="C19" s="124" t="s">
        <v>66</v>
      </c>
      <c r="D19" s="132" t="s">
        <v>85</v>
      </c>
      <c r="E19" s="126" t="s">
        <v>86</v>
      </c>
      <c r="F19" s="133">
        <v>893</v>
      </c>
    </row>
    <row r="20" spans="1:6" ht="15" customHeight="1" x14ac:dyDescent="0.2">
      <c r="A20" s="126">
        <v>99172175603</v>
      </c>
      <c r="B20" s="126" t="s">
        <v>87</v>
      </c>
      <c r="C20" s="124" t="s">
        <v>66</v>
      </c>
      <c r="D20" s="132" t="s">
        <v>85</v>
      </c>
      <c r="E20" s="126" t="s">
        <v>86</v>
      </c>
      <c r="F20" s="133">
        <v>706</v>
      </c>
    </row>
    <row r="21" spans="1:6" ht="15" customHeight="1" x14ac:dyDescent="0.2">
      <c r="A21" s="126">
        <v>40910558665</v>
      </c>
      <c r="B21" s="126" t="s">
        <v>88</v>
      </c>
      <c r="C21" s="124" t="s">
        <v>102</v>
      </c>
      <c r="D21" s="132" t="s">
        <v>89</v>
      </c>
      <c r="E21" s="126" t="s">
        <v>90</v>
      </c>
      <c r="F21" s="133">
        <v>108</v>
      </c>
    </row>
    <row r="22" spans="1:6" ht="15" customHeight="1" x14ac:dyDescent="0.2">
      <c r="A22" s="126">
        <v>15834377307</v>
      </c>
      <c r="B22" s="126" t="s">
        <v>97</v>
      </c>
      <c r="C22" s="124" t="s">
        <v>108</v>
      </c>
      <c r="D22" s="132" t="s">
        <v>91</v>
      </c>
      <c r="E22" s="126" t="s">
        <v>92</v>
      </c>
      <c r="F22" s="133">
        <v>87</v>
      </c>
    </row>
    <row r="23" spans="1:6" ht="15" customHeight="1" x14ac:dyDescent="0.2">
      <c r="A23" s="125">
        <v>19862947689</v>
      </c>
      <c r="B23" s="125" t="s">
        <v>98</v>
      </c>
      <c r="C23" s="129" t="s">
        <v>109</v>
      </c>
      <c r="D23" s="130" t="s">
        <v>89</v>
      </c>
      <c r="E23" s="125" t="s">
        <v>90</v>
      </c>
      <c r="F23" s="131">
        <v>75</v>
      </c>
    </row>
    <row r="24" spans="1:6" ht="15" customHeight="1" x14ac:dyDescent="0.2">
      <c r="A24" s="64">
        <v>82292688592</v>
      </c>
      <c r="B24" s="64" t="s">
        <v>115</v>
      </c>
      <c r="C24" s="65" t="s">
        <v>66</v>
      </c>
      <c r="D24" s="66" t="s">
        <v>99</v>
      </c>
      <c r="E24" s="64" t="s">
        <v>100</v>
      </c>
      <c r="F24" s="68">
        <v>67</v>
      </c>
    </row>
    <row r="25" spans="1:6" ht="15" customHeight="1" x14ac:dyDescent="0.2">
      <c r="A25" s="64">
        <v>17144387225</v>
      </c>
      <c r="B25" s="64" t="s">
        <v>116</v>
      </c>
      <c r="C25" s="63" t="s">
        <v>110</v>
      </c>
      <c r="D25" s="66" t="s">
        <v>89</v>
      </c>
      <c r="E25" s="64" t="s">
        <v>90</v>
      </c>
      <c r="F25" s="68">
        <v>66</v>
      </c>
    </row>
    <row r="26" spans="1:6" ht="15" customHeight="1" x14ac:dyDescent="0.2">
      <c r="A26" s="64">
        <v>97133410183</v>
      </c>
      <c r="B26" s="64" t="s">
        <v>80</v>
      </c>
      <c r="C26" s="63" t="s">
        <v>79</v>
      </c>
      <c r="D26" s="66" t="s">
        <v>89</v>
      </c>
      <c r="E26" s="64" t="s">
        <v>90</v>
      </c>
      <c r="F26" s="68">
        <v>62</v>
      </c>
    </row>
    <row r="27" spans="1:6" ht="15" customHeight="1" x14ac:dyDescent="0.2">
      <c r="A27" s="64">
        <v>29450980861</v>
      </c>
      <c r="B27" s="64" t="s">
        <v>117</v>
      </c>
      <c r="C27" s="63" t="s">
        <v>111</v>
      </c>
      <c r="D27" s="66" t="s">
        <v>89</v>
      </c>
      <c r="E27" s="64" t="s">
        <v>90</v>
      </c>
      <c r="F27" s="68">
        <v>51</v>
      </c>
    </row>
    <row r="28" spans="1:6" ht="15" customHeight="1" x14ac:dyDescent="0.2">
      <c r="A28" s="64">
        <v>43982869193</v>
      </c>
      <c r="B28" s="64" t="s">
        <v>118</v>
      </c>
      <c r="C28" s="63" t="s">
        <v>112</v>
      </c>
      <c r="D28" s="66" t="s">
        <v>91</v>
      </c>
      <c r="E28" s="64" t="s">
        <v>92</v>
      </c>
      <c r="F28" s="68">
        <v>45</v>
      </c>
    </row>
    <row r="29" spans="1:6" ht="15" customHeight="1" x14ac:dyDescent="0.2">
      <c r="A29" s="134" t="s">
        <v>137</v>
      </c>
      <c r="B29" s="67"/>
      <c r="C29" s="67"/>
      <c r="D29" s="67"/>
      <c r="E29" s="67"/>
      <c r="F29" s="135">
        <f>SUM(F19:F28)</f>
        <v>2160</v>
      </c>
    </row>
    <row r="31" spans="1:6" x14ac:dyDescent="0.2">
      <c r="A31" s="118" t="s">
        <v>126</v>
      </c>
      <c r="B31" s="118"/>
      <c r="C31" s="119"/>
      <c r="D31" s="119"/>
      <c r="E31" s="119"/>
    </row>
    <row r="32" spans="1:6" x14ac:dyDescent="0.2">
      <c r="A32" s="118" t="s">
        <v>127</v>
      </c>
      <c r="B32" s="118"/>
      <c r="C32" s="119"/>
      <c r="D32" s="119"/>
      <c r="E32" s="119"/>
    </row>
    <row r="33" spans="1:5" x14ac:dyDescent="0.2">
      <c r="A33" s="118" t="s">
        <v>128</v>
      </c>
      <c r="B33" s="118"/>
      <c r="C33" s="119"/>
      <c r="D33" s="119"/>
      <c r="E33" s="119"/>
    </row>
    <row r="34" spans="1:5" x14ac:dyDescent="0.2">
      <c r="A34" s="118" t="s">
        <v>129</v>
      </c>
      <c r="B34" s="118"/>
      <c r="C34" s="119"/>
      <c r="D34" s="119"/>
      <c r="E34" s="119"/>
    </row>
    <row r="35" spans="1:5" x14ac:dyDescent="0.2">
      <c r="A35" s="117" t="s">
        <v>130</v>
      </c>
      <c r="B35" s="120"/>
      <c r="C35" s="120"/>
      <c r="D35" s="120"/>
      <c r="E35" s="120"/>
    </row>
    <row r="36" spans="1:5" x14ac:dyDescent="0.2">
      <c r="A36" s="117" t="s">
        <v>136</v>
      </c>
      <c r="B36" s="123"/>
      <c r="C36" s="123"/>
      <c r="D36" s="123"/>
      <c r="E36" s="123"/>
    </row>
  </sheetData>
  <pageMargins left="0.7" right="0.7" top="0.75" bottom="0.75" header="0.3" footer="0.3"/>
  <pageSetup paperSize="9" orientation="portrait" r:id="rId1"/>
  <ignoredErrors>
    <ignoredError sqref="D6:D15 D19:D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Tablica 1</vt:lpstr>
      <vt:lpstr>Grafikon 1</vt:lpstr>
      <vt:lpstr>Tablica 2</vt:lpstr>
      <vt:lpstr>područje B po županijama</vt:lpstr>
      <vt:lpstr>Tablica 3</vt:lpstr>
      <vt:lpstr>'Tablica 2'!_ftn2</vt:lpstr>
      <vt:lpstr>'Grafikon 1'!page\x2dtotal</vt:lpstr>
      <vt:lpstr>'Grafikon 1'!page\x2dtotal\x2dmaster0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2016-01-07T09:22:31Z</dcterms:created>
  <dcterms:modified xsi:type="dcterms:W3CDTF">2019-02-28T20:00:26Z</dcterms:modified>
</cp:coreProperties>
</file>