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tabRatio="775"/>
  </bookViews>
  <sheets>
    <sheet name="Djelatnost B 2010.-2016." sheetId="1" r:id="rId1"/>
    <sheet name="Top lista po prihodu djelat. B" sheetId="6" r:id="rId2"/>
    <sheet name="Top lista dobit djelatnost B" sheetId="3" r:id="rId3"/>
    <sheet name="Top lista gubitak djelatnost B" sheetId="5" r:id="rId4"/>
  </sheets>
  <definedNames>
    <definedName name="_ftn2" localSheetId="1">'Top lista po prihodu djelat. B'!#REF!</definedName>
    <definedName name="page\x2dtotal">'Djelatnost B 2010.-2016.'!$A$24</definedName>
    <definedName name="page\x2dtotal\x2dmaster0">'Djelatnost B 2010.-2016.'!$A$24</definedName>
  </definedNames>
  <calcPr calcId="145621"/>
</workbook>
</file>

<file path=xl/calcChain.xml><?xml version="1.0" encoding="utf-8"?>
<calcChain xmlns="http://schemas.openxmlformats.org/spreadsheetml/2006/main">
  <c r="H14" i="3" l="1"/>
  <c r="D14" i="3"/>
  <c r="F18" i="5"/>
  <c r="E18" i="5"/>
  <c r="D18" i="5"/>
  <c r="F16" i="5"/>
  <c r="E16" i="5"/>
  <c r="D16" i="5"/>
</calcChain>
</file>

<file path=xl/sharedStrings.xml><?xml version="1.0" encoding="utf-8"?>
<sst xmlns="http://schemas.openxmlformats.org/spreadsheetml/2006/main" count="125" uniqueCount="90">
  <si>
    <t/>
  </si>
  <si>
    <t>Registar godišnjih financijskih izvještaja</t>
  </si>
  <si>
    <t>iznosi u tisućama kuna</t>
  </si>
  <si>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</si>
  <si>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</si>
  <si>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</si>
  <si>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</si>
  <si>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</si>
  <si>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</si>
  <si>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</si>
  <si>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</si>
  <si>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</si>
  <si>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</si>
  <si>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</si>
  <si>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</si>
  <si>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</si>
  <si>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</si>
  <si>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</si>
  <si>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</si>
  <si>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</si>
  <si>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</si>
  <si>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2010.</t>
  </si>
  <si>
    <t>2011.</t>
  </si>
  <si>
    <t>2012.</t>
  </si>
  <si>
    <t>2013.</t>
  </si>
  <si>
    <t>2014.</t>
  </si>
  <si>
    <t>Broj zaposlenih</t>
  </si>
  <si>
    <t>Dobit razdoblja</t>
  </si>
  <si>
    <t>Gubitak razdoblja</t>
  </si>
  <si>
    <t>(Iznosi u tisućama kuna)</t>
  </si>
  <si>
    <t>OIB</t>
  </si>
  <si>
    <t>Naziv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</si>
  <si>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</si>
  <si>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</si>
  <si>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</si>
  <si>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</si>
  <si>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</si>
  <si>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</si>
  <si>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</si>
  <si>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</si>
  <si>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</si>
  <si>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</si>
  <si>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</si>
  <si>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svi poduzetnici djelatnosti B</t>
  </si>
  <si>
    <t>Udio top 10 po dobiti u ukupnim rezultatima djelatnosti B</t>
  </si>
  <si>
    <t>PODZEMNO SKLADIŠTE PLINA D.O.O.</t>
  </si>
  <si>
    <t>KAMING D.D.</t>
  </si>
  <si>
    <t>KAMENOLOM GORJAK D.O.O.</t>
  </si>
  <si>
    <t>2015.</t>
  </si>
  <si>
    <t>Rang 2015.</t>
  </si>
  <si>
    <t>Ukupno top 10 po gubitku razdoblja</t>
  </si>
  <si>
    <t>Rang 2010.</t>
  </si>
  <si>
    <t>SOLANA PAG d.d.</t>
  </si>
  <si>
    <t>KAMING DD</t>
  </si>
  <si>
    <t>2016.</t>
  </si>
  <si>
    <t>Rang 2016.</t>
  </si>
  <si>
    <t>PAG 91 D.O.O.</t>
  </si>
  <si>
    <t>MA.CO.T. D.O.O.</t>
  </si>
  <si>
    <t>KAMING HOLDING d.o.o.</t>
  </si>
  <si>
    <t>KAMEN SIRAČ D.D.</t>
  </si>
  <si>
    <t>GEOTEHNA VARAŽDIN D.O.O.</t>
  </si>
  <si>
    <t>CALCIT LIKA D.O.O.</t>
  </si>
  <si>
    <t>SOLANA STON D.O.O.</t>
  </si>
  <si>
    <t>HB KAMENOLOMI D.O.O.</t>
  </si>
  <si>
    <t>SANDAREVO D.O.O.</t>
  </si>
  <si>
    <t>FASSA D.O.O.</t>
  </si>
  <si>
    <t>Izvor: Fina, Registar godišnjih financijskih izvještaja, obrada GFI-a</t>
  </si>
  <si>
    <t>Grafikon 1. Neto dobit/gubitak područja djelatnosti B – rudarstvo i vađenje u razdoblju od 2010.—2016. godine</t>
  </si>
  <si>
    <t xml:space="preserve">TINO D.O.O. </t>
  </si>
  <si>
    <t>ENI CROATIA B.V. - Hrvatska podružnica</t>
  </si>
  <si>
    <t>CROSCO, D.O.O.</t>
  </si>
  <si>
    <t>VERMILION ZAGREB EXLORATION d.o.o.</t>
  </si>
  <si>
    <t>STS D.O.O.</t>
  </si>
  <si>
    <t>Ukupno top 5 poduzetnika po dobiti razdoblja</t>
  </si>
  <si>
    <t>Tablica - Top 5 poduzetnika u djelatnosti B rudarstvo i vađenje, rangirani prema dobiti razdoblja u 2016. godini</t>
  </si>
  <si>
    <t>Tablica  - Top 10 poduzetnika u djelatnosti B rudarstvo i vađenje, rangirani prema gubitku razdoblja u 2016. godini</t>
  </si>
  <si>
    <t>Tablica 1. Broj poduzetnika, broj zaposlenih te osnovni financijski rezultati poslovanja poduzetnika u području djelatnosti B u razdoblju od 2010.-2016. godine</t>
  </si>
  <si>
    <t>Ukupni prihodi</t>
  </si>
  <si>
    <t>Izvoz</t>
  </si>
  <si>
    <t>Neto dobit/ gubitak razdoblja</t>
  </si>
  <si>
    <t>Izvor: Fina, Registar godišnjih financijskih izvještaja, obrada GFI-a za 2010. i 2016. godinu</t>
  </si>
  <si>
    <t>PODZEMNO SKLADIŠTE PLINA d.o.o.</t>
  </si>
  <si>
    <t xml:space="preserve">Tablica 2. Top pet poduzetnika po ukupnom prihodu u 2016. godini u području djelatnosti rudarstva i vađenja (B) </t>
  </si>
  <si>
    <t>Ukupno top pet poduzetnika po dobiti razdoblja</t>
  </si>
  <si>
    <t>Ukupno svi poduzetnici u djelatnosti B</t>
  </si>
  <si>
    <t>Udio top 5 poduzetnika u dobiti razdoblja djelatnosti B</t>
  </si>
  <si>
    <t>ENI CROATIA B.V. - HRVATSKA PODRUŽNICA</t>
  </si>
  <si>
    <t>STSI-INTEGRIRANI TEHNIČKI SERVISI d.o.o.</t>
  </si>
  <si>
    <t>CROSCO, NAFTNI SERVISI d.o.o.</t>
  </si>
  <si>
    <t>INAGIP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</si>
</sst>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#,##0_ ;\-#,##0\ "/>
    <numFmt numFmtId="167" formatCode="0.0%"/>
  </numFmts>
  <fonts count="37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sz val="8"/>
      <color rgb="FFFF0000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indexed="5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17365D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325A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25A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6" fillId="0" borderId="0"/>
    <xf numFmtId="0" fontId="27" fillId="0" borderId="0"/>
    <xf numFmtId="0" fontId="34" fillId="0" borderId="0"/>
    <xf numFmtId="0" fontId="1" fillId="0" borderId="0"/>
  </cellStyleXfs>
  <cellXfs count="79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9" fillId="0" borderId="0" xfId="0" applyFont="1"/>
    <xf numFmtId="0" fontId="16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" xfId="0" applyNumberFormat="1" applyFont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2" fillId="0" borderId="0" xfId="0" applyFont="1" applyAlignment="1"/>
    <xf numFmtId="0" fontId="14" fillId="2" borderId="0" xfId="0" applyFont="1" applyFill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 indent="8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0" fillId="7" borderId="1" xfId="6" applyNumberFormat="1" applyFont="1" applyFill="1" applyBorder="1" applyAlignment="1">
      <alignment vertical="center"/>
    </xf>
    <xf numFmtId="0" fontId="31" fillId="7" borderId="1" xfId="6" quotePrefix="1" applyNumberFormat="1" applyFont="1" applyFill="1" applyBorder="1"/>
    <xf numFmtId="166" fontId="31" fillId="7" borderId="1" xfId="6" applyNumberFormat="1" applyFont="1" applyFill="1" applyBorder="1"/>
    <xf numFmtId="0" fontId="31" fillId="4" borderId="1" xfId="0" applyFont="1" applyFill="1" applyBorder="1" applyAlignment="1">
      <alignment vertical="center" wrapText="1"/>
    </xf>
    <xf numFmtId="0" fontId="31" fillId="7" borderId="1" xfId="6" quotePrefix="1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3" fontId="16" fillId="4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24" fillId="5" borderId="1" xfId="0" applyNumberFormat="1" applyFont="1" applyFill="1" applyBorder="1" applyAlignment="1">
      <alignment horizontal="right" vertical="center" wrapText="1"/>
    </xf>
    <xf numFmtId="3" fontId="25" fillId="6" borderId="1" xfId="0" applyNumberFormat="1" applyFont="1" applyFill="1" applyBorder="1" applyAlignment="1">
      <alignment horizontal="right" vertical="center" wrapText="1"/>
    </xf>
    <xf numFmtId="167" fontId="25" fillId="6" borderId="1" xfId="0" applyNumberFormat="1" applyFont="1" applyFill="1" applyBorder="1" applyAlignment="1">
      <alignment horizontal="right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3" fontId="16" fillId="8" borderId="1" xfId="0" applyNumberFormat="1" applyFont="1" applyFill="1" applyBorder="1" applyAlignment="1">
      <alignment horizontal="right" vertical="center" wrapText="1"/>
    </xf>
    <xf numFmtId="3" fontId="32" fillId="9" borderId="1" xfId="0" applyNumberFormat="1" applyFont="1" applyFill="1" applyBorder="1" applyAlignment="1">
      <alignment horizontal="right" vertical="center" wrapText="1"/>
    </xf>
    <xf numFmtId="164" fontId="32" fillId="9" borderId="1" xfId="0" applyNumberFormat="1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left" vertical="center" wrapText="1"/>
    </xf>
    <xf numFmtId="165" fontId="8" fillId="7" borderId="3" xfId="0" applyNumberFormat="1" applyFont="1" applyFill="1" applyBorder="1" applyAlignment="1">
      <alignment horizontal="right" vertical="center" wrapText="1"/>
    </xf>
    <xf numFmtId="3" fontId="22" fillId="7" borderId="3" xfId="0" applyNumberFormat="1" applyFont="1" applyFill="1" applyBorder="1" applyAlignment="1">
      <alignment horizontal="right" vertical="center"/>
    </xf>
    <xf numFmtId="0" fontId="24" fillId="0" borderId="0" xfId="0" applyFont="1"/>
    <xf numFmtId="0" fontId="29" fillId="0" borderId="0" xfId="0" applyFont="1" applyAlignment="1">
      <alignment horizontal="left" vertical="center"/>
    </xf>
    <xf numFmtId="0" fontId="33" fillId="7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31" fillId="0" borderId="6" xfId="7" quotePrefix="1" applyNumberFormat="1" applyFont="1" applyBorder="1"/>
    <xf numFmtId="165" fontId="31" fillId="0" borderId="6" xfId="5" applyNumberFormat="1" applyFont="1" applyBorder="1" applyAlignment="1">
      <alignment vertical="center"/>
    </xf>
    <xf numFmtId="165" fontId="31" fillId="0" borderId="6" xfId="5" quotePrefix="1" applyNumberFormat="1" applyFont="1" applyBorder="1" applyAlignment="1">
      <alignment vertical="center"/>
    </xf>
    <xf numFmtId="165" fontId="36" fillId="0" borderId="6" xfId="5" applyNumberFormat="1" applyFont="1" applyBorder="1" applyAlignment="1">
      <alignment vertical="center"/>
    </xf>
    <xf numFmtId="165" fontId="31" fillId="0" borderId="6" xfId="8" applyNumberFormat="1" applyFont="1" applyBorder="1" applyAlignment="1">
      <alignment vertical="center"/>
    </xf>
    <xf numFmtId="165" fontId="35" fillId="0" borderId="6" xfId="8" applyNumberFormat="1" applyFont="1" applyBorder="1" applyAlignment="1">
      <alignment vertical="center"/>
    </xf>
    <xf numFmtId="165" fontId="31" fillId="11" borderId="6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top" wrapText="1"/>
    </xf>
    <xf numFmtId="0" fontId="12" fillId="0" borderId="0" xfId="0" applyFont="1" applyAlignment="1"/>
    <xf numFmtId="0" fontId="28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vertical="center" wrapText="1"/>
    </xf>
  </cellXfs>
  <cellStyles count="9">
    <cellStyle name="Normal" xfId="0" builtinId="0"/>
    <cellStyle name="Normalno 2" xfId="1"/>
    <cellStyle name="Normalno 3" xfId="2"/>
    <cellStyle name="Normalno 4" xfId="3"/>
    <cellStyle name="Normalno 5" xfId="4"/>
    <cellStyle name="Normalno 6" xfId="5"/>
    <cellStyle name="Normalno 7" xfId="6"/>
    <cellStyle name="Normalno 8" xfId="7"/>
    <cellStyle name="Normalno 9" xfId="8"/>
  </cellStyles>
  <dxfs count="0"/>
  <tableStyles count="0" defaultTableStyle="TableStyleMedium9" defaultPivotStyle="PivotStyleLight16"/>
  <colors>
    <mruColors>
      <color rgb="FFDEE7F2"/>
      <color rgb="FFB845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687313811049"/>
          <c:y val="7.6143564274085682E-2"/>
          <c:w val="0.8769631268618894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'Djelatnost B 2010.-2016.'!$A$17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4.4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-332.084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('Djelatnost B 2010.-2016.'!$B$5:$G$5,'Djelatnost B 2010.-2016.'!$H$5)</c:f>
              <c:strCache>
                <c:ptCount val="7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</c:strCache>
            </c:strRef>
          </c:cat>
          <c:val>
            <c:numRef>
              <c:f>('Djelatnost B 2010.-2016.'!$B$17:$G$17,'Djelatnost B 2010.-2016.'!$H$17)</c:f>
              <c:numCache>
                <c:formatCode>General</c:formatCode>
                <c:ptCount val="7"/>
                <c:pt idx="0">
                  <c:v>-405630</c:v>
                </c:pt>
                <c:pt idx="1">
                  <c:v>-138445</c:v>
                </c:pt>
                <c:pt idx="2">
                  <c:v>274513</c:v>
                </c:pt>
                <c:pt idx="3">
                  <c:v>484731</c:v>
                </c:pt>
                <c:pt idx="4">
                  <c:v>612190</c:v>
                </c:pt>
                <c:pt idx="5">
                  <c:v>-169937.77600000001</c:v>
                </c:pt>
                <c:pt idx="6" formatCode="#,##0">
                  <c:v>-332084.15000000002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37632"/>
        <c:axId val="83296832"/>
      </c:lineChart>
      <c:catAx>
        <c:axId val="108037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3296832"/>
        <c:crosses val="autoZero"/>
        <c:auto val="1"/>
        <c:lblAlgn val="ctr"/>
        <c:lblOffset val="100"/>
        <c:noMultiLvlLbl val="0"/>
      </c:catAx>
      <c:valAx>
        <c:axId val="83296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803763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85725</xdr:colOff>
      <xdr:row>25</xdr:row>
      <xdr:rowOff>104776</xdr:rowOff>
    </xdr:from>
    <xdr:to>
      <xdr:col>6</xdr:col>
      <xdr:colOff>514351</xdr:colOff>
      <xdr:row>40</xdr:row>
      <xdr:rowOff>104776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171569</xdr:colOff>
      <xdr:row>1</xdr:row>
      <xdr:rowOff>144809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2"/>
  <sheetViews>
    <sheetView showGridLines="0" tabSelected="1" workbookViewId="0">
      <selection activeCell="L11" sqref="L11"/>
    </sheetView>
  </sheetViews>
  <sheetFormatPr defaultRowHeight="15" x14ac:dyDescent="0.25"/>
  <cols>
    <col min="1" max="1" width="42.7109375" style="5" customWidth="1"/>
    <col min="2" max="6" width="9.7109375" style="5" bestFit="1" customWidth="1"/>
    <col min="7" max="18" width="10.7109375" style="5" customWidth="1"/>
    <col min="19" max="16384" width="9.140625" style="5"/>
  </cols>
  <sheetData>
    <row r="1" spans="1:18" ht="15" customHeight="1" x14ac:dyDescent="0.25">
      <c r="A1" s="4" t="s">
        <v>0</v>
      </c>
    </row>
    <row r="2" spans="1:18" ht="20.25" customHeight="1" x14ac:dyDescent="0.25">
      <c r="C2" s="62" t="s">
        <v>1</v>
      </c>
      <c r="D2" s="63"/>
      <c r="E2" s="63"/>
      <c r="F2" s="63"/>
      <c r="G2" s="63"/>
      <c r="H2" s="17"/>
    </row>
    <row r="3" spans="1:18" x14ac:dyDescent="0.25">
      <c r="A3" s="66" t="s">
        <v>76</v>
      </c>
      <c r="B3" s="67"/>
      <c r="C3" s="67"/>
      <c r="D3" s="67"/>
      <c r="E3" s="67"/>
      <c r="F3" s="67"/>
      <c r="G3" s="67"/>
      <c r="H3" s="68"/>
      <c r="I3" s="69"/>
      <c r="J3" s="69"/>
      <c r="K3" s="9"/>
      <c r="L3" s="9"/>
      <c r="M3" s="9"/>
      <c r="N3" s="9"/>
      <c r="O3" s="9"/>
      <c r="P3" s="9"/>
      <c r="Q3" s="9"/>
      <c r="R3" s="9"/>
    </row>
    <row r="4" spans="1:18" x14ac:dyDescent="0.25">
      <c r="A4" s="59" t="s">
        <v>2</v>
      </c>
      <c r="B4" s="60"/>
      <c r="C4" s="60"/>
      <c r="D4" s="60"/>
      <c r="E4" s="60"/>
      <c r="F4" s="60"/>
      <c r="G4" s="60"/>
      <c r="H4" s="61"/>
    </row>
    <row r="5" spans="1:18" x14ac:dyDescent="0.25">
      <c r="A5" s="11" t="s">
        <v>3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48</v>
      </c>
      <c r="H5" s="18" t="s">
        <v>54</v>
      </c>
    </row>
    <row r="6" spans="1:18" x14ac:dyDescent="0.25">
      <c r="A6" s="12" t="s">
        <v>4</v>
      </c>
      <c r="B6" s="10">
        <v>257</v>
      </c>
      <c r="C6" s="10">
        <v>254</v>
      </c>
      <c r="D6" s="10">
        <v>244</v>
      </c>
      <c r="E6" s="10">
        <v>234</v>
      </c>
      <c r="F6" s="10">
        <v>237</v>
      </c>
      <c r="G6" s="10">
        <v>224</v>
      </c>
      <c r="H6" s="19">
        <v>221</v>
      </c>
    </row>
    <row r="7" spans="1:18" x14ac:dyDescent="0.25">
      <c r="A7" s="12" t="s">
        <v>5</v>
      </c>
      <c r="B7" s="10">
        <v>127</v>
      </c>
      <c r="C7" s="10">
        <v>127</v>
      </c>
      <c r="D7" s="10">
        <v>118</v>
      </c>
      <c r="E7" s="10">
        <v>122</v>
      </c>
      <c r="F7" s="10">
        <v>133</v>
      </c>
      <c r="G7" s="10">
        <v>115</v>
      </c>
      <c r="H7" s="19">
        <v>124</v>
      </c>
    </row>
    <row r="8" spans="1:18" x14ac:dyDescent="0.25">
      <c r="A8" s="12" t="s">
        <v>6</v>
      </c>
      <c r="B8" s="10">
        <v>130</v>
      </c>
      <c r="C8" s="10">
        <v>127</v>
      </c>
      <c r="D8" s="10">
        <v>126</v>
      </c>
      <c r="E8" s="10">
        <v>112</v>
      </c>
      <c r="F8" s="10">
        <v>104</v>
      </c>
      <c r="G8" s="10">
        <v>109</v>
      </c>
      <c r="H8" s="19">
        <v>97</v>
      </c>
    </row>
    <row r="9" spans="1:18" x14ac:dyDescent="0.25">
      <c r="A9" s="12" t="s">
        <v>7</v>
      </c>
      <c r="B9" s="10">
        <v>6073</v>
      </c>
      <c r="C9" s="10">
        <v>5458</v>
      </c>
      <c r="D9" s="10">
        <v>5053</v>
      </c>
      <c r="E9" s="10">
        <v>4850</v>
      </c>
      <c r="F9" s="10">
        <v>4466</v>
      </c>
      <c r="G9" s="10">
        <v>4201</v>
      </c>
      <c r="H9" s="19">
        <v>3643</v>
      </c>
    </row>
    <row r="10" spans="1:18" x14ac:dyDescent="0.25">
      <c r="A10" s="12" t="s">
        <v>8</v>
      </c>
      <c r="B10" s="10">
        <v>5137367</v>
      </c>
      <c r="C10" s="10">
        <v>4306857</v>
      </c>
      <c r="D10" s="10">
        <v>4145627</v>
      </c>
      <c r="E10" s="10">
        <v>5466565</v>
      </c>
      <c r="F10" s="10">
        <v>5537829</v>
      </c>
      <c r="G10" s="10">
        <v>4132226.8480000002</v>
      </c>
      <c r="H10" s="19">
        <v>3054192.0490000001</v>
      </c>
    </row>
    <row r="11" spans="1:18" x14ac:dyDescent="0.25">
      <c r="A11" s="12" t="s">
        <v>9</v>
      </c>
      <c r="B11" s="10">
        <v>5593620</v>
      </c>
      <c r="C11" s="10">
        <v>4413001</v>
      </c>
      <c r="D11" s="10">
        <v>3794817</v>
      </c>
      <c r="E11" s="10">
        <v>4837482</v>
      </c>
      <c r="F11" s="10">
        <v>4790742</v>
      </c>
      <c r="G11" s="10">
        <v>4314258.4790000003</v>
      </c>
      <c r="H11" s="19">
        <v>3332096.2030000002</v>
      </c>
    </row>
    <row r="12" spans="1:18" x14ac:dyDescent="0.25">
      <c r="A12" s="12" t="s">
        <v>10</v>
      </c>
      <c r="B12" s="10">
        <v>122833</v>
      </c>
      <c r="C12" s="10">
        <v>278756</v>
      </c>
      <c r="D12" s="10">
        <v>473117</v>
      </c>
      <c r="E12" s="10">
        <v>780221</v>
      </c>
      <c r="F12" s="10">
        <v>836306</v>
      </c>
      <c r="G12" s="10">
        <v>267551.29100000003</v>
      </c>
      <c r="H12" s="19">
        <v>235458.53599999999</v>
      </c>
    </row>
    <row r="13" spans="1:18" x14ac:dyDescent="0.25">
      <c r="A13" s="12" t="s">
        <v>11</v>
      </c>
      <c r="B13" s="10">
        <v>579086</v>
      </c>
      <c r="C13" s="10">
        <v>384900</v>
      </c>
      <c r="D13" s="10">
        <v>122307</v>
      </c>
      <c r="E13" s="10">
        <v>151138</v>
      </c>
      <c r="F13" s="10">
        <v>89219</v>
      </c>
      <c r="G13" s="10">
        <v>449582.92200000002</v>
      </c>
      <c r="H13" s="19">
        <v>513362.69</v>
      </c>
    </row>
    <row r="14" spans="1:18" x14ac:dyDescent="0.25">
      <c r="A14" s="12" t="s">
        <v>12</v>
      </c>
      <c r="B14" s="10">
        <v>-50623</v>
      </c>
      <c r="C14" s="10">
        <v>32302</v>
      </c>
      <c r="D14" s="10">
        <v>76297</v>
      </c>
      <c r="E14" s="10">
        <v>144352</v>
      </c>
      <c r="F14" s="10">
        <v>134897</v>
      </c>
      <c r="G14" s="10">
        <v>-12093.855</v>
      </c>
      <c r="H14" s="19">
        <v>54179.995999999999</v>
      </c>
    </row>
    <row r="15" spans="1:18" x14ac:dyDescent="0.25">
      <c r="A15" s="12" t="s">
        <v>13</v>
      </c>
      <c r="B15" s="10">
        <v>101959</v>
      </c>
      <c r="C15" s="10">
        <v>229349</v>
      </c>
      <c r="D15" s="10">
        <v>396821</v>
      </c>
      <c r="E15" s="10">
        <v>635800</v>
      </c>
      <c r="F15" s="10">
        <v>701409</v>
      </c>
      <c r="G15" s="10">
        <v>236774.353</v>
      </c>
      <c r="H15" s="19">
        <v>202250.04800000001</v>
      </c>
    </row>
    <row r="16" spans="1:18" x14ac:dyDescent="0.25">
      <c r="A16" s="12" t="s">
        <v>14</v>
      </c>
      <c r="B16" s="10">
        <v>507588</v>
      </c>
      <c r="C16" s="10">
        <v>367794</v>
      </c>
      <c r="D16" s="10">
        <v>122308</v>
      </c>
      <c r="E16" s="10">
        <v>151070</v>
      </c>
      <c r="F16" s="10">
        <v>89219</v>
      </c>
      <c r="G16" s="10">
        <v>406712.12900000002</v>
      </c>
      <c r="H16" s="19">
        <v>534334.19799999997</v>
      </c>
    </row>
    <row r="17" spans="1:8" x14ac:dyDescent="0.25">
      <c r="A17" s="44" t="s">
        <v>15</v>
      </c>
      <c r="B17" s="45">
        <v>-405630</v>
      </c>
      <c r="C17" s="45">
        <v>-138445</v>
      </c>
      <c r="D17" s="45">
        <v>274513</v>
      </c>
      <c r="E17" s="45">
        <v>484731</v>
      </c>
      <c r="F17" s="45">
        <v>612190</v>
      </c>
      <c r="G17" s="45">
        <v>-169937.77600000001</v>
      </c>
      <c r="H17" s="46">
        <v>-332084.15000000002</v>
      </c>
    </row>
    <row r="18" spans="1:8" x14ac:dyDescent="0.25">
      <c r="A18" s="12" t="s">
        <v>16</v>
      </c>
      <c r="B18" s="10">
        <v>1784624</v>
      </c>
      <c r="C18" s="10">
        <v>1392430</v>
      </c>
      <c r="D18" s="10">
        <v>1429024</v>
      </c>
      <c r="E18" s="10">
        <v>1498697</v>
      </c>
      <c r="F18" s="10">
        <v>1553687</v>
      </c>
      <c r="G18" s="10">
        <v>1152635.483</v>
      </c>
      <c r="H18" s="19">
        <v>576149.924</v>
      </c>
    </row>
    <row r="19" spans="1:8" x14ac:dyDescent="0.25">
      <c r="A19" s="12" t="s">
        <v>17</v>
      </c>
      <c r="B19" s="10">
        <v>942530</v>
      </c>
      <c r="C19" s="10">
        <v>376134</v>
      </c>
      <c r="D19" s="10">
        <v>443741</v>
      </c>
      <c r="E19" s="10">
        <v>696854</v>
      </c>
      <c r="F19" s="10">
        <v>778274</v>
      </c>
      <c r="G19" s="10">
        <v>537368.48499999999</v>
      </c>
      <c r="H19" s="19">
        <v>314208.663</v>
      </c>
    </row>
    <row r="20" spans="1:8" x14ac:dyDescent="0.25">
      <c r="A20" s="12" t="s">
        <v>18</v>
      </c>
      <c r="B20" s="10">
        <v>842094</v>
      </c>
      <c r="C20" s="10">
        <v>1016296</v>
      </c>
      <c r="D20" s="10">
        <v>985283</v>
      </c>
      <c r="E20" s="10">
        <v>801844</v>
      </c>
      <c r="F20" s="10">
        <v>775413</v>
      </c>
      <c r="G20" s="10">
        <v>615266.99800000002</v>
      </c>
      <c r="H20" s="19">
        <v>261941.261</v>
      </c>
    </row>
    <row r="21" spans="1:8" x14ac:dyDescent="0.25">
      <c r="A21" s="12" t="s">
        <v>19</v>
      </c>
      <c r="B21" s="10">
        <v>507973</v>
      </c>
      <c r="C21" s="10">
        <v>122240</v>
      </c>
      <c r="D21" s="10">
        <v>275131</v>
      </c>
      <c r="E21" s="10">
        <v>690952</v>
      </c>
      <c r="F21" s="10">
        <v>519234</v>
      </c>
      <c r="G21" s="10">
        <v>431551.63199999998</v>
      </c>
      <c r="H21" s="19">
        <v>157937.87</v>
      </c>
    </row>
    <row r="22" spans="1:8" x14ac:dyDescent="0.25">
      <c r="A22" s="12" t="s">
        <v>20</v>
      </c>
      <c r="B22" s="10">
        <v>6925</v>
      </c>
      <c r="C22" s="10">
        <v>7351</v>
      </c>
      <c r="D22" s="10">
        <v>6954</v>
      </c>
      <c r="E22" s="10">
        <v>7067</v>
      </c>
      <c r="F22" s="10">
        <v>7652</v>
      </c>
      <c r="G22" s="10">
        <v>7376.7071332222486</v>
      </c>
      <c r="H22" s="19">
        <v>7290.2510522463172</v>
      </c>
    </row>
    <row r="23" spans="1:8" x14ac:dyDescent="0.25">
      <c r="A23" s="64" t="s">
        <v>66</v>
      </c>
      <c r="B23" s="64"/>
      <c r="C23" s="64"/>
      <c r="D23" s="64"/>
      <c r="E23" s="64"/>
    </row>
    <row r="24" spans="1:8" x14ac:dyDescent="0.25">
      <c r="A24" s="65" t="s">
        <v>0</v>
      </c>
      <c r="B24" s="65"/>
      <c r="C24" s="65"/>
      <c r="D24" s="65"/>
      <c r="E24" s="65"/>
    </row>
    <row r="25" spans="1:8" x14ac:dyDescent="0.25">
      <c r="A25" s="21" t="s">
        <v>67</v>
      </c>
      <c r="B25" s="20"/>
    </row>
    <row r="42" spans="1:1" x14ac:dyDescent="0.25">
      <c r="A42" s="22" t="s">
        <v>66</v>
      </c>
    </row>
  </sheetData>
  <mergeCells count="5">
    <mergeCell ref="A4:H4"/>
    <mergeCell ref="C2:G2"/>
    <mergeCell ref="A23:E23"/>
    <mergeCell ref="A24:E24"/>
    <mergeCell ref="A3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workbookViewId="0">
      <selection activeCell="F15" sqref="F15"/>
    </sheetView>
  </sheetViews>
  <sheetFormatPr defaultRowHeight="15" x14ac:dyDescent="0.25"/>
  <cols>
    <col min="1" max="1" width="42.7109375" customWidth="1"/>
    <col min="2" max="2" width="9.7109375" bestFit="1" customWidth="1"/>
    <col min="3" max="3" width="9.28515625" bestFit="1" customWidth="1"/>
    <col min="4" max="4" width="12.28515625" bestFit="1" customWidth="1"/>
    <col min="5" max="5" width="10.140625" bestFit="1" customWidth="1"/>
    <col min="6" max="6" width="10.85546875" bestFit="1" customWidth="1"/>
    <col min="7" max="7" width="12.85546875" customWidth="1"/>
    <col min="8" max="8" width="11.42578125" bestFit="1" customWidth="1"/>
    <col min="9" max="9" width="10.7109375" bestFit="1" customWidth="1"/>
  </cols>
  <sheetData>
    <row r="1" spans="1:9" ht="15" customHeight="1" x14ac:dyDescent="0.25">
      <c r="E1" s="70" t="s">
        <v>1</v>
      </c>
      <c r="F1" s="71"/>
      <c r="G1" s="71"/>
      <c r="H1" s="71"/>
      <c r="I1" s="71"/>
    </row>
    <row r="3" spans="1:9" x14ac:dyDescent="0.25">
      <c r="A3" s="47" t="s">
        <v>82</v>
      </c>
      <c r="B3" s="47"/>
    </row>
    <row r="4" spans="1:9" x14ac:dyDescent="0.25">
      <c r="B4" s="59" t="s">
        <v>2</v>
      </c>
      <c r="C4" s="60"/>
      <c r="D4" s="60"/>
      <c r="E4" s="60"/>
      <c r="F4" s="60"/>
      <c r="G4" s="60"/>
      <c r="H4" s="60"/>
      <c r="I4" s="61"/>
    </row>
    <row r="5" spans="1:9" ht="22.5" customHeight="1" x14ac:dyDescent="0.25">
      <c r="A5" s="72" t="s">
        <v>31</v>
      </c>
      <c r="B5" s="74" t="s">
        <v>26</v>
      </c>
      <c r="C5" s="74"/>
      <c r="D5" s="74" t="s">
        <v>77</v>
      </c>
      <c r="E5" s="74"/>
      <c r="F5" s="74" t="s">
        <v>78</v>
      </c>
      <c r="G5" s="74"/>
      <c r="H5" s="74" t="s">
        <v>79</v>
      </c>
      <c r="I5" s="74"/>
    </row>
    <row r="6" spans="1:9" x14ac:dyDescent="0.25">
      <c r="A6" s="73"/>
      <c r="B6" s="51" t="s">
        <v>21</v>
      </c>
      <c r="C6" s="51" t="s">
        <v>54</v>
      </c>
      <c r="D6" s="51" t="s">
        <v>21</v>
      </c>
      <c r="E6" s="51" t="s">
        <v>54</v>
      </c>
      <c r="F6" s="51" t="s">
        <v>21</v>
      </c>
      <c r="G6" s="51" t="s">
        <v>54</v>
      </c>
      <c r="H6" s="51" t="s">
        <v>21</v>
      </c>
      <c r="I6" s="51" t="s">
        <v>54</v>
      </c>
    </row>
    <row r="7" spans="1:9" x14ac:dyDescent="0.25">
      <c r="A7" s="52" t="s">
        <v>87</v>
      </c>
      <c r="B7" s="56">
        <v>1279</v>
      </c>
      <c r="C7" s="54">
        <v>706</v>
      </c>
      <c r="D7" s="56">
        <v>658517.071</v>
      </c>
      <c r="E7" s="53">
        <v>925951.81900000002</v>
      </c>
      <c r="F7" s="56">
        <v>41928.85</v>
      </c>
      <c r="G7" s="53">
        <v>119868.933</v>
      </c>
      <c r="H7" s="57">
        <v>-116074.166</v>
      </c>
      <c r="I7" s="53">
        <v>31635.554</v>
      </c>
    </row>
    <row r="8" spans="1:9" x14ac:dyDescent="0.25">
      <c r="A8" s="52" t="s">
        <v>88</v>
      </c>
      <c r="B8" s="56">
        <v>1967</v>
      </c>
      <c r="C8" s="54">
        <v>1103</v>
      </c>
      <c r="D8" s="56">
        <v>1094576.588</v>
      </c>
      <c r="E8" s="53">
        <v>387006.06300000002</v>
      </c>
      <c r="F8" s="56">
        <v>692012.35400000005</v>
      </c>
      <c r="G8" s="53">
        <v>69004.392999999996</v>
      </c>
      <c r="H8" s="57">
        <v>-72107.857999999993</v>
      </c>
      <c r="I8" s="55">
        <v>-424495.45</v>
      </c>
    </row>
    <row r="9" spans="1:9" x14ac:dyDescent="0.25">
      <c r="A9" s="52" t="s">
        <v>86</v>
      </c>
      <c r="B9" s="56">
        <v>4</v>
      </c>
      <c r="C9" s="54">
        <v>5</v>
      </c>
      <c r="D9" s="56">
        <v>1012102.323</v>
      </c>
      <c r="E9" s="53">
        <v>250615.022</v>
      </c>
      <c r="F9" s="56">
        <v>799303.85699999996</v>
      </c>
      <c r="G9" s="53">
        <v>224326.73</v>
      </c>
      <c r="H9" s="57">
        <v>-125718.656</v>
      </c>
      <c r="I9" s="55">
        <v>-77655.877999999997</v>
      </c>
    </row>
    <row r="10" spans="1:9" x14ac:dyDescent="0.25">
      <c r="A10" s="52" t="s">
        <v>81</v>
      </c>
      <c r="B10" s="56">
        <v>54</v>
      </c>
      <c r="C10" s="54">
        <v>60</v>
      </c>
      <c r="D10" s="56">
        <v>157473.997</v>
      </c>
      <c r="E10" s="53">
        <v>184032.364</v>
      </c>
      <c r="F10" s="56">
        <v>0</v>
      </c>
      <c r="G10" s="53">
        <v>0</v>
      </c>
      <c r="H10" s="56">
        <v>35540.707999999999</v>
      </c>
      <c r="I10" s="53">
        <v>66603.900999999998</v>
      </c>
    </row>
    <row r="11" spans="1:9" x14ac:dyDescent="0.25">
      <c r="A11" s="52" t="s">
        <v>89</v>
      </c>
      <c r="B11" s="58">
        <v>43</v>
      </c>
      <c r="C11" s="54">
        <v>40</v>
      </c>
      <c r="D11" s="56">
        <v>335988.48100000003</v>
      </c>
      <c r="E11" s="53">
        <v>164215.42000000001</v>
      </c>
      <c r="F11" s="56">
        <v>374.02800000000002</v>
      </c>
      <c r="G11" s="53">
        <v>0</v>
      </c>
      <c r="H11" s="58">
        <v>0</v>
      </c>
      <c r="I11" s="53">
        <v>0</v>
      </c>
    </row>
    <row r="12" spans="1:9" x14ac:dyDescent="0.25">
      <c r="A12" s="48" t="s">
        <v>80</v>
      </c>
    </row>
  </sheetData>
  <mergeCells count="7">
    <mergeCell ref="B4:I4"/>
    <mergeCell ref="E1:I1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12.28515625" style="1" customWidth="1"/>
    <col min="3" max="3" width="32.5703125" style="1" customWidth="1"/>
    <col min="4" max="4" width="8.28515625" style="1" customWidth="1"/>
    <col min="5" max="5" width="6.5703125" style="1" customWidth="1"/>
    <col min="6" max="6" width="12.28515625" style="1" customWidth="1"/>
    <col min="7" max="7" width="32.5703125" style="1" customWidth="1"/>
    <col min="8" max="8" width="8.28515625" style="1" customWidth="1"/>
    <col min="9" max="9" width="13.28515625" style="1" customWidth="1"/>
    <col min="10" max="10" width="12.85546875" style="1" customWidth="1"/>
    <col min="11" max="16384" width="9.140625" style="1"/>
  </cols>
  <sheetData>
    <row r="1" spans="1:11" x14ac:dyDescent="0.25">
      <c r="G1" s="70" t="s">
        <v>1</v>
      </c>
      <c r="H1" s="65"/>
      <c r="I1" s="65"/>
      <c r="J1" s="65"/>
      <c r="K1" s="2"/>
    </row>
    <row r="4" spans="1:11" s="15" customFormat="1" ht="12" x14ac:dyDescent="0.2">
      <c r="A4" s="13" t="s">
        <v>74</v>
      </c>
      <c r="B4" s="13"/>
      <c r="C4" s="13"/>
      <c r="D4" s="14"/>
      <c r="E4" s="14"/>
      <c r="F4" s="14"/>
      <c r="G4" s="14"/>
      <c r="H4" s="14"/>
      <c r="I4" s="14"/>
    </row>
    <row r="5" spans="1:11" x14ac:dyDescent="0.25">
      <c r="A5" s="3"/>
      <c r="B5" s="3"/>
      <c r="G5" s="6" t="s">
        <v>29</v>
      </c>
    </row>
    <row r="6" spans="1:11" ht="22.5" x14ac:dyDescent="0.25">
      <c r="A6" s="49" t="s">
        <v>51</v>
      </c>
      <c r="B6" s="29" t="s">
        <v>30</v>
      </c>
      <c r="C6" s="30" t="s">
        <v>31</v>
      </c>
      <c r="D6" s="30" t="s">
        <v>27</v>
      </c>
      <c r="E6" s="50" t="s">
        <v>55</v>
      </c>
      <c r="F6" s="29" t="s">
        <v>30</v>
      </c>
      <c r="G6" s="30" t="s">
        <v>31</v>
      </c>
      <c r="H6" s="30" t="s">
        <v>27</v>
      </c>
    </row>
    <row r="7" spans="1:11" x14ac:dyDescent="0.25">
      <c r="A7" s="31" t="s">
        <v>33</v>
      </c>
      <c r="B7" s="32">
        <v>74155629820</v>
      </c>
      <c r="C7" s="33" t="s">
        <v>56</v>
      </c>
      <c r="D7" s="34">
        <v>13201</v>
      </c>
      <c r="E7" s="39" t="s">
        <v>33</v>
      </c>
      <c r="F7" s="40">
        <v>82292688592</v>
      </c>
      <c r="G7" s="40" t="s">
        <v>45</v>
      </c>
      <c r="H7" s="41">
        <v>66604</v>
      </c>
    </row>
    <row r="8" spans="1:11" x14ac:dyDescent="0.25">
      <c r="A8" s="31" t="s">
        <v>34</v>
      </c>
      <c r="B8" s="35">
        <v>88870948836</v>
      </c>
      <c r="C8" s="7" t="s">
        <v>57</v>
      </c>
      <c r="D8" s="34">
        <v>8383</v>
      </c>
      <c r="E8" s="39" t="s">
        <v>34</v>
      </c>
      <c r="F8" s="40">
        <v>99172175603</v>
      </c>
      <c r="G8" s="40" t="s">
        <v>72</v>
      </c>
      <c r="H8" s="41">
        <v>31636</v>
      </c>
    </row>
    <row r="9" spans="1:11" x14ac:dyDescent="0.25">
      <c r="A9" s="31" t="s">
        <v>35</v>
      </c>
      <c r="B9" s="35">
        <v>96588053199</v>
      </c>
      <c r="C9" s="7" t="s">
        <v>58</v>
      </c>
      <c r="D9" s="34">
        <v>7925</v>
      </c>
      <c r="E9" s="39" t="s">
        <v>35</v>
      </c>
      <c r="F9" s="40">
        <v>15834377307</v>
      </c>
      <c r="G9" s="40" t="s">
        <v>46</v>
      </c>
      <c r="H9" s="41">
        <v>18460</v>
      </c>
    </row>
    <row r="10" spans="1:11" x14ac:dyDescent="0.25">
      <c r="A10" s="31" t="s">
        <v>36</v>
      </c>
      <c r="B10" s="35">
        <v>34949147151</v>
      </c>
      <c r="C10" s="7" t="s">
        <v>52</v>
      </c>
      <c r="D10" s="34">
        <v>7710</v>
      </c>
      <c r="E10" s="39" t="s">
        <v>36</v>
      </c>
      <c r="F10" s="40">
        <v>2334326920</v>
      </c>
      <c r="G10" s="40" t="s">
        <v>59</v>
      </c>
      <c r="H10" s="41">
        <v>13587</v>
      </c>
    </row>
    <row r="11" spans="1:11" x14ac:dyDescent="0.25">
      <c r="A11" s="31" t="s">
        <v>37</v>
      </c>
      <c r="B11" s="35">
        <v>15834377307</v>
      </c>
      <c r="C11" s="7" t="s">
        <v>53</v>
      </c>
      <c r="D11" s="34">
        <v>7462</v>
      </c>
      <c r="E11" s="39" t="s">
        <v>37</v>
      </c>
      <c r="F11" s="40">
        <v>70092623710</v>
      </c>
      <c r="G11" s="40" t="s">
        <v>47</v>
      </c>
      <c r="H11" s="41">
        <v>10276</v>
      </c>
    </row>
    <row r="12" spans="1:11" x14ac:dyDescent="0.25">
      <c r="A12" s="77" t="s">
        <v>73</v>
      </c>
      <c r="B12" s="77"/>
      <c r="C12" s="77"/>
      <c r="D12" s="36">
        <v>44682</v>
      </c>
      <c r="E12" s="77" t="s">
        <v>83</v>
      </c>
      <c r="F12" s="77"/>
      <c r="G12" s="77"/>
      <c r="H12" s="36">
        <v>140563</v>
      </c>
    </row>
    <row r="13" spans="1:11" x14ac:dyDescent="0.25">
      <c r="A13" s="75" t="s">
        <v>84</v>
      </c>
      <c r="B13" s="75"/>
      <c r="C13" s="75"/>
      <c r="D13" s="37">
        <v>101959</v>
      </c>
      <c r="E13" s="75" t="s">
        <v>84</v>
      </c>
      <c r="F13" s="75"/>
      <c r="G13" s="75"/>
      <c r="H13" s="37">
        <v>202250</v>
      </c>
    </row>
    <row r="14" spans="1:11" x14ac:dyDescent="0.25">
      <c r="A14" s="75" t="s">
        <v>85</v>
      </c>
      <c r="B14" s="76"/>
      <c r="C14" s="76"/>
      <c r="D14" s="38">
        <f>D12/D13</f>
        <v>0.43823497680440177</v>
      </c>
      <c r="E14" s="75" t="s">
        <v>85</v>
      </c>
      <c r="F14" s="76"/>
      <c r="G14" s="76"/>
      <c r="H14" s="38">
        <f>H12/H13</f>
        <v>0.69499629171817057</v>
      </c>
    </row>
    <row r="15" spans="1:11" s="6" customFormat="1" ht="12" x14ac:dyDescent="0.2">
      <c r="A15" s="6" t="s">
        <v>66</v>
      </c>
    </row>
  </sheetData>
  <mergeCells count="7">
    <mergeCell ref="A14:C14"/>
    <mergeCell ref="E14:G14"/>
    <mergeCell ref="A13:C13"/>
    <mergeCell ref="E13:G13"/>
    <mergeCell ref="G1:J1"/>
    <mergeCell ref="A12:C12"/>
    <mergeCell ref="E12:G1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workbookViewId="0">
      <selection activeCell="F23" sqref="F23"/>
    </sheetView>
  </sheetViews>
  <sheetFormatPr defaultRowHeight="15" x14ac:dyDescent="0.25"/>
  <cols>
    <col min="1" max="1" width="4.5703125" customWidth="1"/>
    <col min="2" max="2" width="13.42578125" bestFit="1" customWidth="1"/>
    <col min="3" max="3" width="34.140625" customWidth="1"/>
    <col min="4" max="4" width="12" customWidth="1"/>
    <col min="5" max="5" width="12.140625" customWidth="1"/>
    <col min="6" max="6" width="12.85546875" customWidth="1"/>
    <col min="10" max="10" width="19.28515625" customWidth="1"/>
  </cols>
  <sheetData>
    <row r="1" spans="1:6" x14ac:dyDescent="0.25">
      <c r="D1" s="63"/>
      <c r="E1" s="63"/>
      <c r="F1" s="63"/>
    </row>
    <row r="3" spans="1:6" s="16" customFormat="1" ht="12" x14ac:dyDescent="0.2">
      <c r="A3" s="13" t="s">
        <v>75</v>
      </c>
      <c r="B3" s="14"/>
      <c r="C3" s="14"/>
      <c r="D3" s="14"/>
      <c r="E3" s="14"/>
    </row>
    <row r="4" spans="1:6" x14ac:dyDescent="0.25">
      <c r="E4" s="6" t="s">
        <v>29</v>
      </c>
    </row>
    <row r="5" spans="1:6" ht="25.5" customHeight="1" x14ac:dyDescent="0.25">
      <c r="A5" s="8" t="s">
        <v>49</v>
      </c>
      <c r="B5" s="8" t="s">
        <v>30</v>
      </c>
      <c r="C5" s="8" t="s">
        <v>31</v>
      </c>
      <c r="D5" s="8" t="s">
        <v>26</v>
      </c>
      <c r="E5" s="8" t="s">
        <v>32</v>
      </c>
      <c r="F5" s="8" t="s">
        <v>28</v>
      </c>
    </row>
    <row r="6" spans="1:6" x14ac:dyDescent="0.25">
      <c r="A6" s="26" t="s">
        <v>33</v>
      </c>
      <c r="B6" s="27">
        <v>15538072333</v>
      </c>
      <c r="C6" s="28" t="s">
        <v>70</v>
      </c>
      <c r="D6" s="24">
        <v>1103</v>
      </c>
      <c r="E6" s="25">
        <v>387006.06300000002</v>
      </c>
      <c r="F6" s="23">
        <v>424495.45</v>
      </c>
    </row>
    <row r="7" spans="1:6" x14ac:dyDescent="0.25">
      <c r="A7" s="26" t="s">
        <v>34</v>
      </c>
      <c r="B7" s="27">
        <v>70842641204</v>
      </c>
      <c r="C7" s="28" t="s">
        <v>69</v>
      </c>
      <c r="D7" s="24">
        <v>5</v>
      </c>
      <c r="E7" s="25">
        <v>250615.022</v>
      </c>
      <c r="F7" s="23">
        <v>77655.877999999997</v>
      </c>
    </row>
    <row r="8" spans="1:6" x14ac:dyDescent="0.25">
      <c r="A8" s="26" t="s">
        <v>35</v>
      </c>
      <c r="B8" s="27">
        <v>79744584144</v>
      </c>
      <c r="C8" s="28" t="s">
        <v>60</v>
      </c>
      <c r="D8" s="24">
        <v>29</v>
      </c>
      <c r="E8" s="25">
        <v>12324.632</v>
      </c>
      <c r="F8" s="23">
        <v>5847.1589999999997</v>
      </c>
    </row>
    <row r="9" spans="1:6" x14ac:dyDescent="0.25">
      <c r="A9" s="26" t="s">
        <v>36</v>
      </c>
      <c r="B9" s="27">
        <v>29241599964</v>
      </c>
      <c r="C9" s="28" t="s">
        <v>71</v>
      </c>
      <c r="D9" s="24">
        <v>0</v>
      </c>
      <c r="E9" s="25">
        <v>230.422</v>
      </c>
      <c r="F9" s="23">
        <v>3368.9029999999998</v>
      </c>
    </row>
    <row r="10" spans="1:6" x14ac:dyDescent="0.25">
      <c r="A10" s="26" t="s">
        <v>37</v>
      </c>
      <c r="B10" s="27">
        <v>97133410183</v>
      </c>
      <c r="C10" s="28" t="s">
        <v>61</v>
      </c>
      <c r="D10" s="24">
        <v>44</v>
      </c>
      <c r="E10" s="25">
        <v>77586.115000000005</v>
      </c>
      <c r="F10" s="23">
        <v>2232.4340000000002</v>
      </c>
    </row>
    <row r="11" spans="1:6" x14ac:dyDescent="0.25">
      <c r="A11" s="26" t="s">
        <v>38</v>
      </c>
      <c r="B11" s="27">
        <v>99737232491</v>
      </c>
      <c r="C11" s="28" t="s">
        <v>62</v>
      </c>
      <c r="D11" s="24">
        <v>9</v>
      </c>
      <c r="E11" s="25">
        <v>3500.7220000000002</v>
      </c>
      <c r="F11" s="23">
        <v>2133.777</v>
      </c>
    </row>
    <row r="12" spans="1:6" ht="15" customHeight="1" x14ac:dyDescent="0.25">
      <c r="A12" s="26" t="s">
        <v>39</v>
      </c>
      <c r="B12" s="27">
        <v>38738251714</v>
      </c>
      <c r="C12" s="28" t="s">
        <v>68</v>
      </c>
      <c r="D12" s="24">
        <v>3</v>
      </c>
      <c r="E12" s="25">
        <v>910.73800000000006</v>
      </c>
      <c r="F12" s="23">
        <v>1342.9480000000001</v>
      </c>
    </row>
    <row r="13" spans="1:6" x14ac:dyDescent="0.25">
      <c r="A13" s="26" t="s">
        <v>40</v>
      </c>
      <c r="B13" s="27">
        <v>7790948983</v>
      </c>
      <c r="C13" s="28" t="s">
        <v>63</v>
      </c>
      <c r="D13" s="24">
        <v>6</v>
      </c>
      <c r="E13" s="25">
        <v>805.15499999999997</v>
      </c>
      <c r="F13" s="23">
        <v>1316.617</v>
      </c>
    </row>
    <row r="14" spans="1:6" x14ac:dyDescent="0.25">
      <c r="A14" s="26" t="s">
        <v>41</v>
      </c>
      <c r="B14" s="27">
        <v>84261481927</v>
      </c>
      <c r="C14" s="28" t="s">
        <v>64</v>
      </c>
      <c r="D14" s="24">
        <v>2</v>
      </c>
      <c r="E14" s="25">
        <v>507.92</v>
      </c>
      <c r="F14" s="23">
        <v>1235.741</v>
      </c>
    </row>
    <row r="15" spans="1:6" x14ac:dyDescent="0.25">
      <c r="A15" s="26" t="s">
        <v>42</v>
      </c>
      <c r="B15" s="27">
        <v>87872797028</v>
      </c>
      <c r="C15" s="28" t="s">
        <v>65</v>
      </c>
      <c r="D15" s="24">
        <v>2</v>
      </c>
      <c r="E15" s="25">
        <v>646.91899999999998</v>
      </c>
      <c r="F15" s="23">
        <v>1076.69</v>
      </c>
    </row>
    <row r="16" spans="1:6" x14ac:dyDescent="0.25">
      <c r="A16" s="78" t="s">
        <v>50</v>
      </c>
      <c r="B16" s="78"/>
      <c r="C16" s="78"/>
      <c r="D16" s="42">
        <f>SUM(D6:D15)</f>
        <v>1203</v>
      </c>
      <c r="E16" s="42">
        <f>SUM(E6:E15)</f>
        <v>734133.70799999998</v>
      </c>
      <c r="F16" s="42">
        <f>SUM(F6:F15)</f>
        <v>520705.59699999995</v>
      </c>
    </row>
    <row r="17" spans="1:6" x14ac:dyDescent="0.25">
      <c r="A17" s="78" t="s">
        <v>43</v>
      </c>
      <c r="B17" s="78"/>
      <c r="C17" s="78"/>
      <c r="D17" s="42">
        <v>3643</v>
      </c>
      <c r="E17" s="42">
        <v>3054192.0490000001</v>
      </c>
      <c r="F17" s="42">
        <v>534334.19799999997</v>
      </c>
    </row>
    <row r="18" spans="1:6" x14ac:dyDescent="0.25">
      <c r="A18" s="78" t="s">
        <v>44</v>
      </c>
      <c r="B18" s="78"/>
      <c r="C18" s="78"/>
      <c r="D18" s="43">
        <f>D16/D17*100</f>
        <v>33.022234422179523</v>
      </c>
      <c r="E18" s="43">
        <f>E16/E17*100</f>
        <v>24.036920279468646</v>
      </c>
      <c r="F18" s="43">
        <f>F16/F17*100</f>
        <v>97.449423778037868</v>
      </c>
    </row>
    <row r="19" spans="1:6" x14ac:dyDescent="0.25">
      <c r="A19" s="6" t="s">
        <v>66</v>
      </c>
    </row>
  </sheetData>
  <mergeCells count="4">
    <mergeCell ref="D1:F1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Djelatnost B 2010.-2016.</vt:lpstr>
      <vt:lpstr>Top lista po prihodu djelat. B</vt:lpstr>
      <vt:lpstr>Top lista dobit djelatnost B</vt:lpstr>
      <vt:lpstr>Top lista gubitak djelatnost B</vt:lpstr>
      <vt:lpstr>page\x2dtotal</vt:lpstr>
      <vt:lpstr>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2016-01-18T12:36:26Z</dcterms:created>
  <dcterms:modified xsi:type="dcterms:W3CDTF">2018-02-23T20:49:34Z</dcterms:modified>
</cp:coreProperties>
</file>