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90" windowWidth="21840" windowHeight="8985" tabRatio="880" activeTab="4"/>
  </bookViews>
  <sheets>
    <sheet name="Tablica 1" sheetId="4" r:id="rId1"/>
    <sheet name="Grafikon 1 " sheetId="19" r:id="rId2"/>
    <sheet name="Tablica 2" sheetId="11" r:id="rId3"/>
    <sheet name="Tablica 3" sheetId="12" r:id="rId4"/>
    <sheet name="Rang ukupan prihod" sheetId="20" r:id="rId5"/>
    <sheet name="Proiz. tekstila - po zupanijama" sheetId="18" r:id="rId6"/>
  </sheets>
  <definedNames>
    <definedName name="_ftn1" localSheetId="0">'Tablica 1'!#REF!</definedName>
    <definedName name="_ftn2" localSheetId="2">'Tablica 2'!#REF!</definedName>
    <definedName name="_ftnref1" localSheetId="0">'Tablica 1'!#REF!</definedName>
    <definedName name="_ftnref2" localSheetId="2">'Tablica 2'!$C$9</definedName>
    <definedName name="_ftnref3" localSheetId="2">'Tablica 2'!$C$10</definedName>
    <definedName name="_ftnref4" localSheetId="2">'Tablica 2'!$C$11</definedName>
    <definedName name="_ftnref5" localSheetId="2">'Tablica 2'!$C$12</definedName>
  </definedNames>
  <calcPr calcId="145621"/>
</workbook>
</file>

<file path=xl/calcChain.xml><?xml version="1.0" encoding="utf-8"?>
<calcChain xmlns="http://schemas.openxmlformats.org/spreadsheetml/2006/main">
  <c r="E17" i="20" l="1"/>
  <c r="E19" i="20" s="1"/>
  <c r="F18" i="11"/>
  <c r="G18" i="11"/>
  <c r="E18" i="11"/>
  <c r="F17" i="12"/>
  <c r="G17" i="12"/>
  <c r="E17" i="12"/>
  <c r="F17" i="20"/>
  <c r="F19" i="20" s="1"/>
  <c r="G17" i="20"/>
  <c r="G19" i="20" s="1"/>
  <c r="E19" i="12" l="1"/>
  <c r="G20" i="11"/>
  <c r="F20" i="11"/>
  <c r="E20" i="11"/>
  <c r="B23" i="4" l="1"/>
  <c r="B20" i="4" l="1"/>
  <c r="G19" i="12" l="1"/>
  <c r="F19" i="12"/>
</calcChain>
</file>

<file path=xl/sharedStrings.xml><?xml version="1.0" encoding="utf-8"?>
<sst xmlns="http://schemas.openxmlformats.org/spreadsheetml/2006/main" count="262" uniqueCount="161">
  <si>
    <t>Opis</t>
  </si>
  <si>
    <t>2005.</t>
  </si>
  <si>
    <t>2010.</t>
  </si>
  <si>
    <t xml:space="preserve">Broj poduzetnika </t>
  </si>
  <si>
    <t>Broj gubitaša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</si>
  <si>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</si>
  <si>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</si>
  <si>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</si>
  <si>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</si>
  <si>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</si>
  <si>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</si>
  <si>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</si>
  <si>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</si>
  <si>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>Konsolidirani fin. rez. – dobit (+) ili gubitak (-) razdoblja</t>
  </si>
  <si>
    <t xml:space="preserve">Izvoz </t>
  </si>
  <si>
    <t xml:space="preserve">Uvoz </t>
  </si>
  <si>
    <t xml:space="preserve">Trgovinski saldo (izvoz minus uvoz) </t>
  </si>
  <si>
    <t xml:space="preserve">Investicije u novu dugotrajnu imovinu </t>
  </si>
  <si>
    <t xml:space="preserve">Prosječne mjesečne neto plaće po zaposlenom </t>
  </si>
  <si>
    <t>Izvor: Fina, Registar godišnjih financijskih izvještaja, obrada GFI-a za 2015. godinu</t>
  </si>
  <si>
    <t>2015.</t>
  </si>
  <si>
    <t>Za ukupno RH</t>
  </si>
  <si>
    <t>Za sve veličine i sve oznake vlasništva</t>
  </si>
  <si>
    <t>Za djelatnost: C13     Proizvodnja tekstila</t>
  </si>
  <si>
    <t>Iznosi u tisućama kuna, prosječne plaće u kunama</t>
  </si>
  <si>
    <t>Index</t>
  </si>
  <si>
    <t>Broj poduzetnika</t>
  </si>
  <si>
    <t>-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</si>
  <si>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</si>
  <si>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</si>
  <si>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</si>
  <si>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</si>
  <si>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</si>
  <si>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</si>
  <si>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</si>
  <si>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</si>
  <si>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Dobit razdoblja (+) ili gubitak razdoblja (-)</t>
  </si>
  <si>
    <t>Prosječna mjesečna neto plaća po zaposlenom</t>
  </si>
  <si>
    <t>OIB</t>
  </si>
  <si>
    <t>Mjesto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</si>
  <si>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</si>
  <si>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</si>
  <si>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</si>
  <si>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</si>
  <si>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</si>
  <si>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</si>
  <si>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</si>
  <si>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</si>
  <si>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</si>
  <si>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</si>
  <si>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KELTEKS d.o.o.</t>
  </si>
  <si>
    <t>NIRD d.o.o.</t>
  </si>
  <si>
    <t>ČATEKS d.d.</t>
  </si>
  <si>
    <t>REGENERACIJA d.d.</t>
  </si>
  <si>
    <t>LOLA RIBAR d.d.</t>
  </si>
  <si>
    <t>Naziv poduzetnika</t>
  </si>
  <si>
    <t>Ukupan prihod</t>
  </si>
  <si>
    <t>PREDIONICA KLANJEC d.o.o.</t>
  </si>
  <si>
    <t>Ukupno svi poduzetnici u djelatnosti proizvodnje tekstila</t>
  </si>
  <si>
    <t>Ukupno top 10 poduzetnika u djelatnosti proizvodnje tekstila</t>
  </si>
  <si>
    <t>Naziv poduzetnika/obrta</t>
  </si>
  <si>
    <t>REGENERACIJA d.o.o.</t>
  </si>
  <si>
    <t>TVORNICA MREŽA I AMBALAŽE d.o.o.</t>
  </si>
  <si>
    <t>Šifra i naziv županije</t>
  </si>
  <si>
    <t>Troškovi osoblja</t>
  </si>
  <si>
    <t>Neto nadnice i plaće</t>
  </si>
  <si>
    <t>Prosječan broj zaposlenih na bazi sati rada</t>
  </si>
  <si>
    <t>Žup.</t>
  </si>
  <si>
    <t>Naziv županije</t>
  </si>
  <si>
    <t>svih</t>
  </si>
  <si>
    <t>dobitaša</t>
  </si>
  <si>
    <t>gubitaša</t>
  </si>
  <si>
    <t>ZAGREBAČKA</t>
  </si>
  <si>
    <t>KRAPINSKO-ZAGORSKA</t>
  </si>
  <si>
    <t>SISAČKO-MOSLAVAČKA</t>
  </si>
  <si>
    <t>&gt;&gt;100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</si>
  <si>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</si>
  <si>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</si>
  <si>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</si>
  <si>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</si>
  <si>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</si>
  <si>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</si>
  <si>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</si>
  <si>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</si>
  <si>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</si>
  <si>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</si>
  <si>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OSIJEČKO-BARANJSKA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</si>
  <si>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</si>
  <si>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</si>
  <si>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</si>
  <si>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</si>
  <si>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</si>
  <si>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</si>
  <si>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</si>
  <si>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UKUPNO SVE ŽUPANIJE</t>
  </si>
  <si>
    <t>AQUAFILCRO d.o.o.</t>
  </si>
  <si>
    <t>UNITAS d.d. TVORNICA KONCA</t>
  </si>
  <si>
    <t>RENOTEX d.o.o. KOPRIVNICA</t>
  </si>
  <si>
    <t>NEDA SENJ d.o.o.</t>
  </si>
  <si>
    <t>2016.</t>
  </si>
  <si>
    <t>Broj dobitaša</t>
  </si>
  <si>
    <t>Izvor: Fina, Registar godišnjih financijskih izvještaja, obrada GFI-a za 2002.,2008., 2016. godinu</t>
  </si>
  <si>
    <t>2002.</t>
  </si>
  <si>
    <t>2009.</t>
  </si>
  <si>
    <t>Izvoz u razdoblju</t>
  </si>
  <si>
    <t>Uvoz u razdoblju</t>
  </si>
  <si>
    <t>Trgovinski saldo (izvoz - uvoz)</t>
  </si>
  <si>
    <t>Investicije u razdoblju</t>
  </si>
  <si>
    <t>izvoznika</t>
  </si>
  <si>
    <t>uvoznika</t>
  </si>
  <si>
    <t>investitora</t>
  </si>
  <si>
    <t>bez investicija</t>
  </si>
  <si>
    <t>2003.</t>
  </si>
  <si>
    <t>2004.</t>
  </si>
  <si>
    <t>2006.</t>
  </si>
  <si>
    <t>2007.</t>
  </si>
  <si>
    <t>2008.</t>
  </si>
  <si>
    <t>2011.</t>
  </si>
  <si>
    <t>2012.</t>
  </si>
  <si>
    <t>2013.</t>
  </si>
  <si>
    <t>2014.</t>
  </si>
  <si>
    <t>(u tisućama kuna)</t>
  </si>
  <si>
    <t>Neto dobit/gubitak</t>
  </si>
  <si>
    <t>TEHNOKOLOR TEKSTILNA TISKARA S.P.O.</t>
  </si>
  <si>
    <t>NIRD, d.o.o.</t>
  </si>
  <si>
    <t>LIO - PROIZVODNJA TKANINA, d.o.o. ˝U STEČAJU˝</t>
  </si>
  <si>
    <t>SVIS d.o.o.</t>
  </si>
  <si>
    <t>NIRS, d.o.o.</t>
  </si>
  <si>
    <t>KAŠTEL LUKŠIĆ</t>
  </si>
  <si>
    <t>ZAGREB</t>
  </si>
  <si>
    <t>OSIJEK</t>
  </si>
  <si>
    <t>KARLOVAC</t>
  </si>
  <si>
    <t>ČAKOVEC</t>
  </si>
  <si>
    <t>ZABOK</t>
  </si>
  <si>
    <t>VARAŽDIN</t>
  </si>
  <si>
    <t>SPLIT</t>
  </si>
  <si>
    <t>Udio top 10 u djelatnosti proizvodnje tekstila</t>
  </si>
  <si>
    <t>MEDITEX VL. ROBERT ČRNJEVIĆ</t>
  </si>
  <si>
    <t>VIS PROMOTEX</t>
  </si>
  <si>
    <t>OROSLAVJE</t>
  </si>
  <si>
    <t>TKON</t>
  </si>
  <si>
    <t>KOPRIVNICA</t>
  </si>
  <si>
    <t>DRAGUTIN DLESK</t>
  </si>
  <si>
    <t>KRAPINA</t>
  </si>
  <si>
    <t>SENJ</t>
  </si>
  <si>
    <t>Rang prihod 2002.</t>
  </si>
  <si>
    <t>Rang prihod 2016.</t>
  </si>
  <si>
    <t>KLANJEC</t>
  </si>
  <si>
    <t>Registar godišnjih financijskih izvještaja</t>
  </si>
  <si>
    <t>Grafikon 1. Neto dobit/gubitak i broj zaposlenih kod poduzetnika u djelatnosti proizvodnje tekstila od 2002.-2016. godine</t>
  </si>
  <si>
    <r>
      <t xml:space="preserve">Tablica 2. </t>
    </r>
    <r>
      <rPr>
        <sz val="9"/>
        <color theme="4" tint="-0.499984740745262"/>
        <rFont val="Arial"/>
        <family val="2"/>
        <charset val="238"/>
      </rPr>
      <t xml:space="preserve">Top 10 poduzetnika prema </t>
    </r>
    <r>
      <rPr>
        <u/>
        <sz val="9"/>
        <color theme="4" tint="-0.499984740745262"/>
        <rFont val="Arial"/>
        <family val="2"/>
        <charset val="238"/>
      </rPr>
      <t>dobiti razdoblja u 2002. godini</t>
    </r>
    <r>
      <rPr>
        <sz val="9"/>
        <color theme="4" tint="-0.499984740745262"/>
        <rFont val="Arial"/>
        <family val="2"/>
        <charset val="238"/>
      </rPr>
      <t xml:space="preserve"> u potpodručju djelatnosti proizvodnje tekstila (iznosi u tisućama kuna)</t>
    </r>
  </si>
  <si>
    <r>
      <t xml:space="preserve">Tablica 4. </t>
    </r>
    <r>
      <rPr>
        <sz val="9"/>
        <color theme="4" tint="-0.499984740745262"/>
        <rFont val="Arial"/>
        <family val="2"/>
        <charset val="238"/>
      </rPr>
      <t xml:space="preserve">Top 10 poduzetnika prema </t>
    </r>
    <r>
      <rPr>
        <u/>
        <sz val="9"/>
        <color theme="4" tint="-0.499984740745262"/>
        <rFont val="Arial"/>
        <family val="2"/>
        <charset val="238"/>
      </rPr>
      <t xml:space="preserve">dobiti razdoblja u 2016. godini </t>
    </r>
    <r>
      <rPr>
        <sz val="9"/>
        <color theme="4" tint="-0.499984740745262"/>
        <rFont val="Arial"/>
        <family val="2"/>
        <charset val="238"/>
      </rPr>
      <t>u odjeljku djelatnosti proizvodnje tekstila (iznosi u tisućama kuna)</t>
    </r>
  </si>
  <si>
    <r>
      <t xml:space="preserve">Tablica 4. </t>
    </r>
    <r>
      <rPr>
        <sz val="9"/>
        <color theme="4" tint="-0.499984740745262"/>
        <rFont val="Arial"/>
        <family val="2"/>
        <charset val="238"/>
      </rPr>
      <t xml:space="preserve">Top 10 poduzetnika </t>
    </r>
    <r>
      <rPr>
        <u/>
        <sz val="9"/>
        <color theme="4" tint="-0.499984740745262"/>
        <rFont val="Arial"/>
        <family val="2"/>
        <charset val="238"/>
      </rPr>
      <t>prema ukupnom prihodu u 2016. godini</t>
    </r>
    <r>
      <rPr>
        <sz val="9"/>
        <color theme="4" tint="-0.499984740745262"/>
        <rFont val="Arial"/>
        <family val="2"/>
        <charset val="238"/>
      </rPr>
      <t xml:space="preserve"> u djelatnosti proizvodnje tekstila (iznosi u tisućama kuna)</t>
    </r>
  </si>
  <si>
    <t>Grafikon 2. Usporedba top pet poslovnih subjekata po ukupnom prihodu u 2016. godini</t>
  </si>
  <si>
    <t>AUTOMONT BELINA, proizvodnja, trgovina i usluge, B. Belina</t>
  </si>
  <si>
    <t>KRAPINSKE T.</t>
  </si>
  <si>
    <t>Tablica - Osnovni podaci poslovanja poduzetnika za 2016. godinu</t>
  </si>
  <si>
    <r>
      <t xml:space="preserve">Odjeljak djelatnosti 13 - Proizvodnja tekstila
</t>
    </r>
    <r>
      <rPr>
        <sz val="9"/>
        <color theme="0"/>
        <rFont val="Arial"/>
        <family val="2"/>
        <charset val="238"/>
      </rPr>
      <t>(tekuće razdoblje iz GFI-a</t>
    </r>
  </si>
  <si>
    <r>
      <t xml:space="preserve">Tablica 1. </t>
    </r>
    <r>
      <rPr>
        <sz val="9"/>
        <color theme="1"/>
        <rFont val="Arial"/>
        <family val="2"/>
        <charset val="238"/>
      </rPr>
      <t>Osnovni financijski rezultati poslovanja poduzetnika u djelatnosti proizvodnje tekstila - presjek 2002.-2009.-2016. godina</t>
    </r>
  </si>
  <si>
    <t xml:space="preserve"> (iznosi u tisućama kuna, prosječne plaće u kunama)</t>
  </si>
  <si>
    <t xml:space="preserve">Rang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</si>
</sst>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_ ;[Red]\-#,##0\ "/>
    <numFmt numFmtId="166" formatCode="0.0%"/>
  </numFmts>
  <fonts count="35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8"/>
      <color rgb="FF1F497D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9"/>
      <color rgb="FF244061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rgb="FF244061"/>
      <name val="Arial"/>
      <family val="2"/>
      <charset val="238"/>
    </font>
    <font>
      <b/>
      <sz val="9"/>
      <color theme="0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b/>
      <sz val="9"/>
      <color rgb="FF00325A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sz val="11"/>
      <color theme="4" tint="-0.499984740745262"/>
      <name val="Calibri"/>
      <family val="2"/>
      <charset val="238"/>
      <scheme val="minor"/>
    </font>
    <font>
      <u/>
      <sz val="9"/>
      <color theme="4" tint="-0.499984740745262"/>
      <name val="Arial"/>
      <family val="2"/>
      <charset val="238"/>
    </font>
    <font>
      <sz val="9"/>
      <color rgb="FFFF0000"/>
      <name val="Arial"/>
      <family val="2"/>
      <charset val="238"/>
    </font>
    <font>
      <sz val="9"/>
      <color indexed="56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indexed="56"/>
      <name val="Arial"/>
      <family val="2"/>
      <charset val="238"/>
    </font>
    <font>
      <sz val="9"/>
      <color theme="0"/>
      <name val="Arial"/>
      <family val="2"/>
      <charset val="238"/>
    </font>
    <font>
      <sz val="8"/>
      <color indexed="56"/>
      <name val="Calibri"/>
      <family val="2"/>
      <charset val="238"/>
      <scheme val="minor"/>
    </font>
    <font>
      <b/>
      <sz val="9"/>
      <color rgb="FF17365D"/>
      <name val="Arial"/>
      <family val="2"/>
      <charset val="238"/>
    </font>
    <font>
      <b/>
      <sz val="9"/>
      <color rgb="FF1F497D"/>
      <name val="Arial"/>
      <family val="2"/>
      <charset val="238"/>
    </font>
    <font>
      <sz val="9"/>
      <color rgb="FF0F243E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8"/>
      <color theme="4" tint="-0.499984740745262"/>
      <name val="Calibri"/>
      <family val="2"/>
      <charset val="238"/>
      <scheme val="minor"/>
    </font>
    <font>
      <sz val="9"/>
      <color indexed="56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theme="3" tint="-0.249977111117893"/>
      <name val="Calibri"/>
      <family val="2"/>
      <charset val="238"/>
      <scheme val="minor"/>
    </font>
    <font>
      <b/>
      <sz val="9"/>
      <color indexed="9"/>
      <name val="Calibri"/>
      <family val="2"/>
      <charset val="238"/>
      <scheme val="minor"/>
    </font>
    <font>
      <sz val="9"/>
      <color rgb="FF17375E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00325A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17365D"/>
        <bgColor indexed="64"/>
      </patternFill>
    </fill>
    <fill>
      <patternFill patternType="solid">
        <fgColor theme="3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8"/>
      </right>
      <top style="thin">
        <color indexed="64"/>
      </top>
      <bottom style="thin">
        <color indexed="22"/>
      </bottom>
      <diagonal/>
    </border>
    <border>
      <left/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0" fontId="4" fillId="0" borderId="0"/>
    <xf numFmtId="0" fontId="7" fillId="0" borderId="0"/>
  </cellStyleXfs>
  <cellXfs count="87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horizontal="left" vertical="center"/>
    </xf>
    <xf numFmtId="0" fontId="10" fillId="3" borderId="8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0" borderId="0" xfId="0" applyFont="1"/>
    <xf numFmtId="0" fontId="15" fillId="0" borderId="0" xfId="0" applyFont="1"/>
    <xf numFmtId="0" fontId="6" fillId="4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vertical="center" wrapText="1"/>
    </xf>
    <xf numFmtId="3" fontId="8" fillId="8" borderId="8" xfId="0" applyNumberFormat="1" applyFont="1" applyFill="1" applyBorder="1" applyAlignment="1">
      <alignment horizontal="right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2" fillId="0" borderId="0" xfId="0" applyFont="1"/>
    <xf numFmtId="165" fontId="11" fillId="4" borderId="8" xfId="0" applyNumberFormat="1" applyFont="1" applyFill="1" applyBorder="1" applyAlignment="1">
      <alignment horizontal="right" vertical="center" wrapText="1"/>
    </xf>
    <xf numFmtId="0" fontId="0" fillId="0" borderId="0" xfId="0"/>
    <xf numFmtId="165" fontId="12" fillId="4" borderId="8" xfId="0" applyNumberFormat="1" applyFont="1" applyFill="1" applyBorder="1" applyAlignment="1">
      <alignment horizontal="right" vertical="center" wrapText="1"/>
    </xf>
    <xf numFmtId="0" fontId="0" fillId="0" borderId="0" xfId="0"/>
    <xf numFmtId="0" fontId="19" fillId="5" borderId="10" xfId="0" applyFont="1" applyFill="1" applyBorder="1" applyAlignment="1">
      <alignment horizontal="center" vertical="center" wrapText="1"/>
    </xf>
    <xf numFmtId="3" fontId="22" fillId="0" borderId="11" xfId="0" applyNumberFormat="1" applyFont="1" applyBorder="1" applyAlignment="1">
      <alignment horizontal="right" vertical="center" wrapText="1"/>
    </xf>
    <xf numFmtId="3" fontId="22" fillId="0" borderId="12" xfId="0" applyNumberFormat="1" applyFont="1" applyBorder="1" applyAlignment="1">
      <alignment horizontal="right" vertical="center" wrapText="1"/>
    </xf>
    <xf numFmtId="164" fontId="22" fillId="0" borderId="13" xfId="0" applyNumberFormat="1" applyFont="1" applyBorder="1" applyAlignment="1">
      <alignment horizontal="right" vertical="center" wrapText="1"/>
    </xf>
    <xf numFmtId="3" fontId="22" fillId="0" borderId="14" xfId="0" applyNumberFormat="1" applyFont="1" applyBorder="1" applyAlignment="1">
      <alignment horizontal="right" vertical="center" wrapText="1"/>
    </xf>
    <xf numFmtId="3" fontId="22" fillId="0" borderId="13" xfId="0" applyNumberFormat="1" applyFont="1" applyBorder="1" applyAlignment="1">
      <alignment horizontal="right" vertical="center" wrapText="1"/>
    </xf>
    <xf numFmtId="3" fontId="22" fillId="0" borderId="9" xfId="0" applyNumberFormat="1" applyFont="1" applyBorder="1" applyAlignment="1">
      <alignment horizontal="right" vertical="center" wrapText="1"/>
    </xf>
    <xf numFmtId="3" fontId="22" fillId="0" borderId="4" xfId="0" applyNumberFormat="1" applyFont="1" applyBorder="1" applyAlignment="1">
      <alignment horizontal="right" vertical="center" wrapText="1"/>
    </xf>
    <xf numFmtId="164" fontId="22" fillId="0" borderId="5" xfId="0" applyNumberFormat="1" applyFont="1" applyBorder="1" applyAlignment="1">
      <alignment horizontal="right" vertical="center" wrapText="1"/>
    </xf>
    <xf numFmtId="3" fontId="22" fillId="0" borderId="2" xfId="0" applyNumberFormat="1" applyFont="1" applyBorder="1" applyAlignment="1">
      <alignment horizontal="right" vertical="center" wrapText="1"/>
    </xf>
    <xf numFmtId="3" fontId="22" fillId="0" borderId="5" xfId="0" applyNumberFormat="1" applyFont="1" applyBorder="1" applyAlignment="1">
      <alignment horizontal="right" vertical="center" wrapText="1"/>
    </xf>
    <xf numFmtId="0" fontId="2" fillId="0" borderId="16" xfId="0" applyFont="1" applyBorder="1"/>
    <xf numFmtId="165" fontId="2" fillId="0" borderId="16" xfId="0" applyNumberFormat="1" applyFont="1" applyBorder="1"/>
    <xf numFmtId="165" fontId="18" fillId="0" borderId="16" xfId="0" applyNumberFormat="1" applyFont="1" applyBorder="1" applyAlignment="1">
      <alignment horizontal="right" vertical="center"/>
    </xf>
    <xf numFmtId="165" fontId="20" fillId="0" borderId="16" xfId="0" applyNumberFormat="1" applyFont="1" applyBorder="1" applyAlignment="1">
      <alignment horizontal="right" vertical="center"/>
    </xf>
    <xf numFmtId="0" fontId="2" fillId="0" borderId="17" xfId="0" applyFont="1" applyBorder="1"/>
    <xf numFmtId="165" fontId="17" fillId="0" borderId="17" xfId="2" applyNumberFormat="1" applyFont="1" applyFill="1" applyBorder="1" applyAlignment="1">
      <alignment horizontal="right" wrapText="1"/>
    </xf>
    <xf numFmtId="165" fontId="2" fillId="0" borderId="17" xfId="0" applyNumberFormat="1" applyFont="1" applyBorder="1"/>
    <xf numFmtId="165" fontId="18" fillId="6" borderId="17" xfId="0" applyNumberFormat="1" applyFont="1" applyFill="1" applyBorder="1" applyAlignment="1">
      <alignment horizontal="right" vertical="center"/>
    </xf>
    <xf numFmtId="165" fontId="20" fillId="6" borderId="17" xfId="0" applyNumberFormat="1" applyFont="1" applyFill="1" applyBorder="1" applyAlignment="1">
      <alignment horizontal="right" vertical="center"/>
    </xf>
    <xf numFmtId="0" fontId="21" fillId="10" borderId="8" xfId="0" applyFont="1" applyFill="1" applyBorder="1"/>
    <xf numFmtId="0" fontId="21" fillId="10" borderId="8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/>
    </xf>
    <xf numFmtId="0" fontId="24" fillId="0" borderId="0" xfId="0" applyFont="1" applyAlignment="1">
      <alignment horizontal="left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justify" vertical="center"/>
    </xf>
    <xf numFmtId="0" fontId="0" fillId="0" borderId="0" xfId="0" applyAlignment="1"/>
    <xf numFmtId="0" fontId="8" fillId="8" borderId="8" xfId="0" applyFont="1" applyFill="1" applyBorder="1" applyAlignment="1">
      <alignment vertical="center" wrapText="1"/>
    </xf>
    <xf numFmtId="0" fontId="10" fillId="9" borderId="8" xfId="0" applyFont="1" applyFill="1" applyBorder="1" applyAlignment="1">
      <alignment horizontal="center" vertical="center" wrapText="1"/>
    </xf>
    <xf numFmtId="166" fontId="12" fillId="8" borderId="8" xfId="0" applyNumberFormat="1" applyFont="1" applyFill="1" applyBorder="1" applyAlignment="1">
      <alignment horizontal="right" vertical="center" wrapText="1"/>
    </xf>
    <xf numFmtId="0" fontId="25" fillId="4" borderId="8" xfId="0" applyFont="1" applyFill="1" applyBorder="1" applyAlignment="1">
      <alignment horizontal="center" vertical="center" wrapText="1"/>
    </xf>
    <xf numFmtId="0" fontId="25" fillId="4" borderId="8" xfId="0" applyFont="1" applyFill="1" applyBorder="1" applyAlignment="1">
      <alignment vertical="center" wrapText="1"/>
    </xf>
    <xf numFmtId="3" fontId="25" fillId="4" borderId="8" xfId="0" applyNumberFormat="1" applyFont="1" applyFill="1" applyBorder="1" applyAlignment="1">
      <alignment horizontal="right" vertical="center" wrapText="1"/>
    </xf>
    <xf numFmtId="0" fontId="25" fillId="4" borderId="8" xfId="0" applyFont="1" applyFill="1" applyBorder="1" applyAlignment="1">
      <alignment horizontal="right" vertical="center" wrapText="1"/>
    </xf>
    <xf numFmtId="3" fontId="23" fillId="8" borderId="8" xfId="0" applyNumberFormat="1" applyFont="1" applyFill="1" applyBorder="1" applyAlignment="1">
      <alignment horizontal="right" vertical="center" wrapText="1"/>
    </xf>
    <xf numFmtId="3" fontId="22" fillId="0" borderId="18" xfId="0" applyNumberFormat="1" applyFont="1" applyBorder="1" applyAlignment="1">
      <alignment vertical="center" wrapText="1"/>
    </xf>
    <xf numFmtId="3" fontId="22" fillId="0" borderId="19" xfId="0" applyNumberFormat="1" applyFont="1" applyBorder="1" applyAlignment="1">
      <alignment vertical="center" wrapText="1"/>
    </xf>
    <xf numFmtId="3" fontId="22" fillId="7" borderId="8" xfId="0" applyNumberFormat="1" applyFont="1" applyFill="1" applyBorder="1" applyAlignment="1">
      <alignment vertical="center" wrapText="1"/>
    </xf>
    <xf numFmtId="3" fontId="22" fillId="7" borderId="8" xfId="0" applyNumberFormat="1" applyFont="1" applyFill="1" applyBorder="1" applyAlignment="1">
      <alignment horizontal="right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27" fillId="0" borderId="0" xfId="0" applyFont="1" applyAlignment="1"/>
    <xf numFmtId="0" fontId="28" fillId="0" borderId="0" xfId="0" applyFont="1" applyAlignment="1"/>
    <xf numFmtId="0" fontId="29" fillId="0" borderId="0" xfId="0" applyFont="1" applyAlignment="1"/>
    <xf numFmtId="3" fontId="30" fillId="0" borderId="19" xfId="0" applyNumberFormat="1" applyFont="1" applyBorder="1" applyAlignment="1">
      <alignment vertical="center" wrapText="1"/>
    </xf>
    <xf numFmtId="3" fontId="30" fillId="7" borderId="8" xfId="0" applyNumberFormat="1" applyFont="1" applyFill="1" applyBorder="1" applyAlignment="1">
      <alignment vertical="center" wrapText="1"/>
    </xf>
    <xf numFmtId="3" fontId="30" fillId="7" borderId="8" xfId="0" applyNumberFormat="1" applyFont="1" applyFill="1" applyBorder="1" applyAlignment="1">
      <alignment horizontal="right" vertical="center" wrapText="1"/>
    </xf>
    <xf numFmtId="3" fontId="30" fillId="0" borderId="2" xfId="0" applyNumberFormat="1" applyFont="1" applyBorder="1" applyAlignment="1">
      <alignment horizontal="right" vertical="center" wrapText="1"/>
    </xf>
    <xf numFmtId="3" fontId="30" fillId="0" borderId="4" xfId="0" applyNumberFormat="1" applyFont="1" applyBorder="1" applyAlignment="1">
      <alignment horizontal="right" vertical="center" wrapText="1"/>
    </xf>
    <xf numFmtId="164" fontId="30" fillId="0" borderId="5" xfId="0" applyNumberFormat="1" applyFont="1" applyBorder="1" applyAlignment="1">
      <alignment horizontal="right" vertical="center" wrapText="1"/>
    </xf>
    <xf numFmtId="3" fontId="30" fillId="0" borderId="9" xfId="0" applyNumberFormat="1" applyFont="1" applyBorder="1" applyAlignment="1">
      <alignment horizontal="right" vertical="center" wrapText="1"/>
    </xf>
    <xf numFmtId="3" fontId="30" fillId="0" borderId="5" xfId="0" applyNumberFormat="1" applyFont="1" applyBorder="1" applyAlignment="1">
      <alignment horizontal="right" vertical="center" wrapText="1"/>
    </xf>
    <xf numFmtId="0" fontId="31" fillId="0" borderId="0" xfId="0" applyFont="1"/>
    <xf numFmtId="3" fontId="32" fillId="7" borderId="8" xfId="0" applyNumberFormat="1" applyFont="1" applyFill="1" applyBorder="1" applyAlignment="1">
      <alignment horizontal="right" vertical="center" wrapText="1"/>
    </xf>
    <xf numFmtId="3" fontId="33" fillId="5" borderId="15" xfId="0" applyNumberFormat="1" applyFont="1" applyFill="1" applyBorder="1" applyAlignment="1">
      <alignment vertical="center" wrapText="1"/>
    </xf>
    <xf numFmtId="3" fontId="33" fillId="5" borderId="20" xfId="0" applyNumberFormat="1" applyFont="1" applyFill="1" applyBorder="1" applyAlignment="1">
      <alignment vertical="center" wrapText="1"/>
    </xf>
    <xf numFmtId="3" fontId="33" fillId="5" borderId="20" xfId="0" applyNumberFormat="1" applyFont="1" applyFill="1" applyBorder="1" applyAlignment="1">
      <alignment horizontal="right" vertical="center" wrapText="1"/>
    </xf>
    <xf numFmtId="3" fontId="33" fillId="5" borderId="1" xfId="0" applyNumberFormat="1" applyFont="1" applyFill="1" applyBorder="1" applyAlignment="1">
      <alignment horizontal="right" vertical="center" wrapText="1"/>
    </xf>
    <xf numFmtId="3" fontId="33" fillId="5" borderId="6" xfId="0" applyNumberFormat="1" applyFont="1" applyFill="1" applyBorder="1" applyAlignment="1">
      <alignment horizontal="right" vertical="center" wrapText="1"/>
    </xf>
    <xf numFmtId="164" fontId="33" fillId="5" borderId="7" xfId="0" applyNumberFormat="1" applyFont="1" applyFill="1" applyBorder="1" applyAlignment="1">
      <alignment horizontal="right" vertical="center" wrapText="1"/>
    </xf>
    <xf numFmtId="3" fontId="33" fillId="5" borderId="3" xfId="0" applyNumberFormat="1" applyFont="1" applyFill="1" applyBorder="1" applyAlignment="1">
      <alignment horizontal="right" vertical="center" wrapText="1"/>
    </xf>
    <xf numFmtId="3" fontId="33" fillId="5" borderId="7" xfId="0" applyNumberFormat="1" applyFont="1" applyFill="1" applyBorder="1" applyAlignment="1">
      <alignment horizontal="right" vertical="center" wrapText="1"/>
    </xf>
    <xf numFmtId="0" fontId="10" fillId="3" borderId="21" xfId="0" applyFont="1" applyFill="1" applyBorder="1" applyAlignment="1">
      <alignment horizontal="center" vertical="center" wrapText="1"/>
    </xf>
    <xf numFmtId="166" fontId="23" fillId="8" borderId="8" xfId="0" applyNumberFormat="1" applyFont="1" applyFill="1" applyBorder="1" applyAlignment="1">
      <alignment horizontal="right" vertical="center" wrapText="1"/>
    </xf>
    <xf numFmtId="3" fontId="12" fillId="8" borderId="8" xfId="0" applyNumberFormat="1" applyFont="1" applyFill="1" applyBorder="1" applyAlignment="1">
      <alignment horizontal="right" vertical="center" wrapText="1"/>
    </xf>
    <xf numFmtId="0" fontId="26" fillId="0" borderId="0" xfId="0" applyFont="1" applyAlignment="1">
      <alignment horizontal="left"/>
    </xf>
    <xf numFmtId="0" fontId="34" fillId="4" borderId="8" xfId="0" applyFont="1" applyFill="1" applyBorder="1" applyAlignment="1">
      <alignment horizontal="center" vertical="center" wrapText="1"/>
    </xf>
  </cellXfs>
  <cellStyles count="3">
    <cellStyle name="Normal" xfId="0" builtinId="0"/>
    <cellStyle name="Normalno 2" xfId="1"/>
    <cellStyle name="Normalno_List1" xfId="2"/>
  </cellStyles>
  <dxfs count="0"/>
  <tableStyles count="0" defaultTableStyle="TableStyleMedium2" defaultPivotStyle="PivotStyleLight16"/>
  <colors>
    <mruColors>
      <color rgb="FF2E507A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85574803149607"/>
          <c:y val="0.17592592592592593"/>
          <c:w val="0.83734299212598429"/>
          <c:h val="0.77314814814814814"/>
        </c:manualLayout>
      </c:layout>
      <c:lineChart>
        <c:grouping val="standard"/>
        <c:varyColors val="0"/>
        <c:ser>
          <c:idx val="0"/>
          <c:order val="0"/>
          <c:tx>
            <c:strRef>
              <c:f>'Grafikon 1 '!$A$7</c:f>
              <c:strCache>
                <c:ptCount val="1"/>
                <c:pt idx="0">
                  <c:v>Neto dobit/gubitak</c:v>
                </c:pt>
              </c:strCache>
            </c:strRef>
          </c:tx>
          <c:marker>
            <c:symbol val="square"/>
            <c:size val="4"/>
          </c:marker>
          <c:dPt>
            <c:idx val="1"/>
            <c:marker>
              <c:spPr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2"/>
            <c:marker>
              <c:spPr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7"/>
            <c:marker>
              <c:spPr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8"/>
            <c:marker>
              <c:spPr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9"/>
            <c:marker>
              <c:spPr>
                <a:ln>
                  <a:solidFill>
                    <a:srgbClr val="FF0000"/>
                  </a:solidFill>
                </a:ln>
              </c:spPr>
            </c:marker>
            <c:bubble3D val="0"/>
            <c:spPr>
              <a:ln>
                <a:solidFill>
                  <a:srgbClr val="FF0000"/>
                </a:solidFill>
              </a:ln>
            </c:spPr>
          </c:dPt>
          <c:dPt>
            <c:idx val="10"/>
            <c:marker>
              <c:spPr>
                <a:solidFill>
                  <a:srgbClr val="FF0000"/>
                </a:solidFill>
              </c:spPr>
            </c:marker>
            <c:bubble3D val="0"/>
          </c:dPt>
          <c:cat>
            <c:strRef>
              <c:f>'Grafikon 1 '!$B$6:$P$6</c:f>
              <c:strCache>
                <c:ptCount val="15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</c:strCache>
            </c:strRef>
          </c:cat>
          <c:val>
            <c:numRef>
              <c:f>'Grafikon 1 '!$B$7:$P$7</c:f>
              <c:numCache>
                <c:formatCode>General</c:formatCode>
                <c:ptCount val="15"/>
                <c:pt idx="0">
                  <c:v>-124230.99705000001</c:v>
                </c:pt>
                <c:pt idx="1">
                  <c:v>-95344.035999999993</c:v>
                </c:pt>
                <c:pt idx="2">
                  <c:v>2436.1280000000002</c:v>
                </c:pt>
                <c:pt idx="3">
                  <c:v>2570.1109999999999</c:v>
                </c:pt>
                <c:pt idx="4">
                  <c:v>54067.607000000004</c:v>
                </c:pt>
                <c:pt idx="5">
                  <c:v>100801.461</c:v>
                </c:pt>
                <c:pt idx="6">
                  <c:v>-13516.351000000001</c:v>
                </c:pt>
                <c:pt idx="7">
                  <c:v>-71435.126000000004</c:v>
                </c:pt>
                <c:pt idx="8">
                  <c:v>-24239.572</c:v>
                </c:pt>
                <c:pt idx="9">
                  <c:v>1954.712</c:v>
                </c:pt>
                <c:pt idx="10">
                  <c:v>-299.18200000000002</c:v>
                </c:pt>
                <c:pt idx="11">
                  <c:v>25029.006000000001</c:v>
                </c:pt>
                <c:pt idx="12">
                  <c:v>44359.392</c:v>
                </c:pt>
                <c:pt idx="13">
                  <c:v>119271.921</c:v>
                </c:pt>
                <c:pt idx="14">
                  <c:v>46028.074000000001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562304"/>
        <c:axId val="204589888"/>
      </c:lineChart>
      <c:catAx>
        <c:axId val="1985623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04589888"/>
        <c:crosses val="autoZero"/>
        <c:auto val="1"/>
        <c:lblAlgn val="ctr"/>
        <c:lblOffset val="100"/>
        <c:noMultiLvlLbl val="0"/>
      </c:catAx>
      <c:valAx>
        <c:axId val="204589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8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 b="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u tisućama kuna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accent1">
                    <a:lumMod val="50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98562304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r"/>
      <c:layout/>
      <c:overlay val="0"/>
      <c:txPr>
        <a:bodyPr/>
        <a:lstStyle/>
        <a:p>
          <a:pPr>
            <a:defRPr sz="900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613298337707784E-2"/>
          <c:y val="0.16666666666666666"/>
          <c:w val="0.89363560804899389"/>
          <c:h val="0.68609069699620884"/>
        </c:manualLayout>
      </c:layout>
      <c:lineChart>
        <c:grouping val="standard"/>
        <c:varyColors val="0"/>
        <c:ser>
          <c:idx val="0"/>
          <c:order val="0"/>
          <c:tx>
            <c:strRef>
              <c:f>'Grafikon 1 '!$A$8</c:f>
              <c:strCache>
                <c:ptCount val="1"/>
                <c:pt idx="0">
                  <c:v>Broj zaposlenih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square"/>
            <c:size val="4"/>
          </c:marker>
          <c:cat>
            <c:strRef>
              <c:f>'Grafikon 1 '!$B$6:$P$6</c:f>
              <c:strCache>
                <c:ptCount val="15"/>
                <c:pt idx="0">
                  <c:v>2002.</c:v>
                </c:pt>
                <c:pt idx="1">
                  <c:v>2003.</c:v>
                </c:pt>
                <c:pt idx="2">
                  <c:v>2004.</c:v>
                </c:pt>
                <c:pt idx="3">
                  <c:v>2005.</c:v>
                </c:pt>
                <c:pt idx="4">
                  <c:v>2006.</c:v>
                </c:pt>
                <c:pt idx="5">
                  <c:v>2007.</c:v>
                </c:pt>
                <c:pt idx="6">
                  <c:v>2008.</c:v>
                </c:pt>
                <c:pt idx="7">
                  <c:v>2009.</c:v>
                </c:pt>
                <c:pt idx="8">
                  <c:v>2010.</c:v>
                </c:pt>
                <c:pt idx="9">
                  <c:v>2011.</c:v>
                </c:pt>
                <c:pt idx="10">
                  <c:v>2012.</c:v>
                </c:pt>
                <c:pt idx="11">
                  <c:v>2013.</c:v>
                </c:pt>
                <c:pt idx="12">
                  <c:v>2014.</c:v>
                </c:pt>
                <c:pt idx="13">
                  <c:v>2015.</c:v>
                </c:pt>
                <c:pt idx="14">
                  <c:v>2016.</c:v>
                </c:pt>
              </c:strCache>
            </c:strRef>
          </c:cat>
          <c:val>
            <c:numRef>
              <c:f>'Grafikon 1 '!$B$8:$P$8</c:f>
              <c:numCache>
                <c:formatCode>General</c:formatCode>
                <c:ptCount val="15"/>
                <c:pt idx="0">
                  <c:v>8552</c:v>
                </c:pt>
                <c:pt idx="1">
                  <c:v>8105</c:v>
                </c:pt>
                <c:pt idx="2">
                  <c:v>7949</c:v>
                </c:pt>
                <c:pt idx="3">
                  <c:v>7604</c:v>
                </c:pt>
                <c:pt idx="4">
                  <c:v>7874</c:v>
                </c:pt>
                <c:pt idx="5">
                  <c:v>7599</c:v>
                </c:pt>
                <c:pt idx="6">
                  <c:v>5026</c:v>
                </c:pt>
                <c:pt idx="7">
                  <c:v>4183</c:v>
                </c:pt>
                <c:pt idx="8">
                  <c:v>4039</c:v>
                </c:pt>
                <c:pt idx="9">
                  <c:v>3995</c:v>
                </c:pt>
                <c:pt idx="10">
                  <c:v>3475</c:v>
                </c:pt>
                <c:pt idx="11">
                  <c:v>3260</c:v>
                </c:pt>
                <c:pt idx="12">
                  <c:v>3276</c:v>
                </c:pt>
                <c:pt idx="13">
                  <c:v>3245</c:v>
                </c:pt>
                <c:pt idx="14">
                  <c:v>3523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1458048"/>
        <c:axId val="204591616"/>
      </c:lineChart>
      <c:catAx>
        <c:axId val="2114580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04591616"/>
        <c:crosses val="autoZero"/>
        <c:auto val="1"/>
        <c:lblAlgn val="ctr"/>
        <c:lblOffset val="100"/>
        <c:noMultiLvlLbl val="0"/>
      </c:catAx>
      <c:valAx>
        <c:axId val="204591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11458048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r"/>
      <c:layout>
        <c:manualLayout>
          <c:xMode val="edge"/>
          <c:yMode val="edge"/>
          <c:x val="0.25802668416447944"/>
          <c:y val="2.7585666375036455E-2"/>
          <c:w val="0.45863998250218724"/>
          <c:h val="8.3717191601049873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'Rang ukupan prihod'!$E$6</c:f>
              <c:strCache>
                <c:ptCount val="1"/>
                <c:pt idx="0">
                  <c:v>Ukupan prihod</c:v>
                </c:pt>
              </c:strCache>
            </c:strRef>
          </c:tx>
          <c:invertIfNegative val="0"/>
          <c:dLbls>
            <c:spPr>
              <a:solidFill>
                <a:schemeClr val="bg1"/>
              </a:solidFill>
            </c:spPr>
            <c:txPr>
              <a:bodyPr/>
              <a:lstStyle/>
              <a:p>
                <a:pPr>
                  <a:defRPr b="1">
                    <a:solidFill>
                      <a:schemeClr val="accent1">
                        <a:lumMod val="50000"/>
                      </a:schemeClr>
                    </a:solidFill>
                  </a:defRPr>
                </a:pPr>
                <a:endParaRPr lang="sr-Latn-R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'Rang ukupan prihod'!$C$7:$C$11</c:f>
              <c:strCache>
                <c:ptCount val="5"/>
                <c:pt idx="0">
                  <c:v>AQUAFILCRO d.o.o.</c:v>
                </c:pt>
                <c:pt idx="1">
                  <c:v>KELTEKS d.o.o.</c:v>
                </c:pt>
                <c:pt idx="2">
                  <c:v>ČATEKS d.d.</c:v>
                </c:pt>
                <c:pt idx="3">
                  <c:v>REGENERACIJA d.o.o.</c:v>
                </c:pt>
                <c:pt idx="4">
                  <c:v>VIS PROMOTEX</c:v>
                </c:pt>
              </c:strCache>
            </c:strRef>
          </c:cat>
          <c:val>
            <c:numRef>
              <c:f>'Rang ukupan prihod'!$E$7:$E$11</c:f>
              <c:numCache>
                <c:formatCode>#,##0</c:formatCode>
                <c:ptCount val="5"/>
                <c:pt idx="0">
                  <c:v>305723.47200000001</c:v>
                </c:pt>
                <c:pt idx="1">
                  <c:v>114079.583</c:v>
                </c:pt>
                <c:pt idx="2">
                  <c:v>86960.096000000005</c:v>
                </c:pt>
                <c:pt idx="3">
                  <c:v>75770.573999999993</c:v>
                </c:pt>
                <c:pt idx="4">
                  <c:v>73486.938999999998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cylinder"/>
        <c:axId val="206059008"/>
        <c:axId val="222939392"/>
        <c:axId val="0"/>
      </c:bar3DChart>
      <c:catAx>
        <c:axId val="20605900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22939392"/>
        <c:crosses val="autoZero"/>
        <c:auto val="1"/>
        <c:lblAlgn val="ctr"/>
        <c:lblOffset val="100"/>
        <c:noMultiLvlLbl val="0"/>
      </c:catAx>
      <c:valAx>
        <c:axId val="222939392"/>
        <c:scaling>
          <c:orientation val="minMax"/>
        </c:scaling>
        <c:delete val="0"/>
        <c:axPos val="l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206059008"/>
        <c:crosses val="autoZero"/>
        <c:crossBetween val="between"/>
      </c:valAx>
      <c:spPr>
        <a:pattFill prst="pct50">
          <a:fgClr>
            <a:schemeClr val="accent1">
              <a:lumMod val="20000"/>
              <a:lumOff val="80000"/>
            </a:schemeClr>
          </a:fgClr>
          <a:bgClr>
            <a:schemeClr val="bg1"/>
          </a:bgClr>
        </a:pattFill>
      </c:spPr>
    </c:plotArea>
    <c:legend>
      <c:legendPos val="b"/>
      <c:layout/>
      <c:overlay val="0"/>
    </c:legend>
    <c:plotVisOnly val="1"/>
    <c:dispBlanksAs val="gap"/>
    <c:showDLblsOverMax val="0"/>
  </c:chart>
  <c:spPr>
    <a:pattFill prst="pct50">
      <a:fgClr>
        <a:schemeClr val="accent1">
          <a:lumMod val="20000"/>
          <a:lumOff val="80000"/>
        </a:schemeClr>
      </a:fgClr>
      <a:bgClr>
        <a:schemeClr val="bg1"/>
      </a:bgClr>
    </a:patt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chart" Target="../charts/chart3.xml"/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0</xdr:row>
      <xdr:rowOff>66675</xdr:rowOff>
    </xdr:from>
    <xdr:to>
      <xdr:col>0</xdr:col>
      <xdr:colOff>1524000</xdr:colOff>
      <xdr:row>1</xdr:row>
      <xdr:rowOff>142874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66675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201602</xdr:colOff>
      <xdr:row>10</xdr:row>
      <xdr:rowOff>0</xdr:rowOff>
    </xdr:from>
    <xdr:to>
      <xdr:col>7</xdr:col>
      <xdr:colOff>238124</xdr:colOff>
      <xdr:row>23</xdr:row>
      <xdr:rowOff>172527</xdr:rowOff>
    </xdr:to>
    <xdr:graphicFrame macro="">
      <xdr:nvGraphicFramePr>
        <xdr:cNvPr id="3" name="Grafikon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285750</xdr:colOff>
      <xdr:row>9</xdr:row>
      <xdr:rowOff>180975</xdr:rowOff>
    </xdr:from>
    <xdr:to>
      <xdr:col>15</xdr:col>
      <xdr:colOff>447675</xdr:colOff>
      <xdr:row>24</xdr:row>
      <xdr:rowOff>0</xdr:rowOff>
    </xdr:to>
    <xdr:graphicFrame macro="">
      <xdr:nvGraphicFramePr>
        <xdr:cNvPr id="5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1</xdr:col>
      <xdr:colOff>66675</xdr:colOff>
      <xdr:row>1</xdr:row>
      <xdr:rowOff>76199</xdr:rowOff>
    </xdr:to>
    <xdr:pic>
      <xdr:nvPicPr>
        <xdr:cNvPr id="4" name="Slika 3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620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676275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0477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143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85725</xdr:rowOff>
    </xdr:from>
    <xdr:to>
      <xdr:col>1</xdr:col>
      <xdr:colOff>771525</xdr:colOff>
      <xdr:row>1</xdr:row>
      <xdr:rowOff>161925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85725"/>
          <a:ext cx="1143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400049</xdr:colOff>
      <xdr:row>22</xdr:row>
      <xdr:rowOff>142874</xdr:rowOff>
    </xdr:from>
    <xdr:to>
      <xdr:col>6</xdr:col>
      <xdr:colOff>304800</xdr:colOff>
      <xdr:row>43</xdr:row>
      <xdr:rowOff>171449</xdr:rowOff>
    </xdr:to>
    <xdr:graphicFrame macro="">
      <xdr:nvGraphicFramePr>
        <xdr:cNvPr id="4" name="Grafikon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40</xdr:row>
      <xdr:rowOff>133351</xdr:rowOff>
    </xdr:from>
    <xdr:to>
      <xdr:col>5</xdr:col>
      <xdr:colOff>304800</xdr:colOff>
      <xdr:row>43</xdr:row>
      <xdr:rowOff>108941</xdr:rowOff>
    </xdr:to>
    <xdr:pic>
      <xdr:nvPicPr>
        <xdr:cNvPr id="6" name="Slika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8153401"/>
          <a:ext cx="6296025" cy="5470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762000</xdr:colOff>
      <xdr:row>1</xdr:row>
      <xdr:rowOff>76200</xdr:rowOff>
    </xdr:to>
    <xdr:pic>
      <xdr:nvPicPr>
        <xdr:cNvPr id="2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430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I27"/>
  <sheetViews>
    <sheetView workbookViewId="0">
      <selection activeCell="G17" sqref="G17"/>
    </sheetView>
  </sheetViews>
  <sheetFormatPr defaultRowHeight="15" x14ac:dyDescent="0.25"/>
  <cols>
    <col min="1" max="1" width="46.85546875" customWidth="1"/>
    <col min="2" max="4" width="9.28515625" bestFit="1" customWidth="1"/>
    <col min="6" max="6" width="39.85546875" customWidth="1"/>
    <col min="7" max="7" width="15.85546875" customWidth="1"/>
    <col min="8" max="8" width="15.42578125" customWidth="1"/>
    <col min="11" max="11" width="20.28515625" customWidth="1"/>
    <col min="12" max="12" width="12.85546875" customWidth="1"/>
    <col min="13" max="13" width="10.42578125" customWidth="1"/>
  </cols>
  <sheetData>
    <row r="3" spans="1:9" s="18" customFormat="1" x14ac:dyDescent="0.25">
      <c r="A3" s="1" t="s">
        <v>148</v>
      </c>
      <c r="B3" s="1"/>
    </row>
    <row r="4" spans="1:9" x14ac:dyDescent="0.25">
      <c r="A4" s="1" t="s">
        <v>158</v>
      </c>
    </row>
    <row r="5" spans="1:9" x14ac:dyDescent="0.25">
      <c r="B5" s="85" t="s">
        <v>159</v>
      </c>
    </row>
    <row r="6" spans="1:9" ht="15" customHeight="1" x14ac:dyDescent="0.25">
      <c r="A6" s="45" t="s">
        <v>0</v>
      </c>
      <c r="B6" s="43" t="s">
        <v>157</v>
      </c>
      <c r="C6" s="44"/>
      <c r="D6" s="44"/>
    </row>
    <row r="7" spans="1:9" ht="24.75" customHeight="1" x14ac:dyDescent="0.25">
      <c r="A7" s="45"/>
      <c r="B7" s="44"/>
      <c r="C7" s="44"/>
      <c r="D7" s="44"/>
    </row>
    <row r="8" spans="1:9" x14ac:dyDescent="0.25">
      <c r="A8" s="45"/>
      <c r="B8" s="5" t="s">
        <v>102</v>
      </c>
      <c r="C8" s="5" t="s">
        <v>103</v>
      </c>
      <c r="D8" s="5" t="s">
        <v>99</v>
      </c>
    </row>
    <row r="9" spans="1:9" x14ac:dyDescent="0.25">
      <c r="A9" s="6" t="s">
        <v>3</v>
      </c>
      <c r="B9" s="15">
        <v>255</v>
      </c>
      <c r="C9" s="15">
        <v>217</v>
      </c>
      <c r="D9" s="15">
        <v>279</v>
      </c>
    </row>
    <row r="10" spans="1:9" s="16" customFormat="1" x14ac:dyDescent="0.25">
      <c r="A10" s="6" t="s">
        <v>100</v>
      </c>
      <c r="B10" s="15">
        <v>166</v>
      </c>
      <c r="C10" s="15">
        <v>148</v>
      </c>
      <c r="D10" s="15">
        <v>206</v>
      </c>
    </row>
    <row r="11" spans="1:9" s="16" customFormat="1" x14ac:dyDescent="0.25">
      <c r="A11" s="6" t="s">
        <v>4</v>
      </c>
      <c r="B11" s="15">
        <v>89</v>
      </c>
      <c r="C11" s="15">
        <v>69</v>
      </c>
      <c r="D11" s="15">
        <v>73</v>
      </c>
    </row>
    <row r="12" spans="1:9" x14ac:dyDescent="0.25">
      <c r="A12" s="6" t="s">
        <v>5</v>
      </c>
      <c r="B12" s="15">
        <v>8552</v>
      </c>
      <c r="C12" s="15">
        <v>4183</v>
      </c>
      <c r="D12" s="15">
        <v>3523</v>
      </c>
    </row>
    <row r="13" spans="1:9" x14ac:dyDescent="0.25">
      <c r="A13" s="6" t="s">
        <v>6</v>
      </c>
      <c r="B13" s="15">
        <v>1586429</v>
      </c>
      <c r="C13" s="15">
        <v>1242696.101</v>
      </c>
      <c r="D13" s="15">
        <v>1552398.9620000001</v>
      </c>
    </row>
    <row r="14" spans="1:9" x14ac:dyDescent="0.25">
      <c r="A14" s="6" t="s">
        <v>7</v>
      </c>
      <c r="B14" s="15">
        <v>1705215</v>
      </c>
      <c r="C14" s="15">
        <v>1309315.709</v>
      </c>
      <c r="D14" s="15">
        <v>1489390.0430000001</v>
      </c>
    </row>
    <row r="15" spans="1:9" x14ac:dyDescent="0.25">
      <c r="A15" s="6" t="s">
        <v>8</v>
      </c>
      <c r="B15" s="15">
        <v>47408</v>
      </c>
      <c r="C15" s="15">
        <v>34914.879999999997</v>
      </c>
      <c r="D15" s="15">
        <v>105986.95600000001</v>
      </c>
      <c r="F15" s="18"/>
      <c r="G15" s="18"/>
    </row>
    <row r="16" spans="1:9" x14ac:dyDescent="0.25">
      <c r="A16" s="6" t="s">
        <v>9</v>
      </c>
      <c r="B16" s="15">
        <v>166194</v>
      </c>
      <c r="C16" s="15">
        <v>101534.488</v>
      </c>
      <c r="D16" s="15">
        <v>42978.036999999997</v>
      </c>
      <c r="F16" s="18"/>
      <c r="G16" s="18"/>
      <c r="I16">
        <v>1000</v>
      </c>
    </row>
    <row r="17" spans="1:7" x14ac:dyDescent="0.25">
      <c r="A17" s="6" t="s">
        <v>10</v>
      </c>
      <c r="B17" s="15">
        <v>5445</v>
      </c>
      <c r="C17" s="15">
        <v>4815.518</v>
      </c>
      <c r="D17" s="15">
        <v>16980.845000000001</v>
      </c>
      <c r="F17" s="18"/>
      <c r="G17" s="18"/>
    </row>
    <row r="18" spans="1:7" x14ac:dyDescent="0.25">
      <c r="A18" s="6" t="s">
        <v>11</v>
      </c>
      <c r="B18" s="15">
        <v>41981</v>
      </c>
      <c r="C18" s="15">
        <v>30109.616000000002</v>
      </c>
      <c r="D18" s="15">
        <v>89014.888000000006</v>
      </c>
      <c r="F18" s="18"/>
      <c r="G18" s="18"/>
    </row>
    <row r="19" spans="1:7" x14ac:dyDescent="0.25">
      <c r="A19" s="6" t="s">
        <v>12</v>
      </c>
      <c r="B19" s="15">
        <v>166212</v>
      </c>
      <c r="C19" s="15">
        <v>101544.742</v>
      </c>
      <c r="D19" s="15">
        <v>42986.813999999998</v>
      </c>
      <c r="F19" s="18"/>
      <c r="G19" s="18"/>
    </row>
    <row r="20" spans="1:7" x14ac:dyDescent="0.25">
      <c r="A20" s="7" t="s">
        <v>13</v>
      </c>
      <c r="B20" s="17">
        <f>B18-B19</f>
        <v>-124231</v>
      </c>
      <c r="C20" s="17">
        <v>-71435.126000000004</v>
      </c>
      <c r="D20" s="17">
        <v>46028.074000000001</v>
      </c>
      <c r="F20" s="18"/>
      <c r="G20" s="18"/>
    </row>
    <row r="21" spans="1:7" x14ac:dyDescent="0.25">
      <c r="A21" s="6" t="s">
        <v>14</v>
      </c>
      <c r="B21" s="15">
        <v>605480.36100000003</v>
      </c>
      <c r="C21" s="15">
        <v>520469.98700000002</v>
      </c>
      <c r="D21" s="15">
        <v>812667.89300000004</v>
      </c>
      <c r="F21" s="18"/>
      <c r="G21" s="18"/>
    </row>
    <row r="22" spans="1:7" x14ac:dyDescent="0.25">
      <c r="A22" s="6" t="s">
        <v>15</v>
      </c>
      <c r="B22" s="15">
        <v>580391.34199999995</v>
      </c>
      <c r="C22" s="15">
        <v>435892.64899999998</v>
      </c>
      <c r="D22" s="15">
        <v>572471.37699999998</v>
      </c>
      <c r="F22" s="18"/>
      <c r="G22" s="18"/>
    </row>
    <row r="23" spans="1:7" x14ac:dyDescent="0.25">
      <c r="A23" s="6" t="s">
        <v>16</v>
      </c>
      <c r="B23" s="15">
        <f>B21-B22</f>
        <v>25089.019000000088</v>
      </c>
      <c r="C23" s="15">
        <v>84577.338000000003</v>
      </c>
      <c r="D23" s="15">
        <v>240196.516</v>
      </c>
      <c r="F23" s="18"/>
      <c r="G23" s="18"/>
    </row>
    <row r="24" spans="1:7" x14ac:dyDescent="0.25">
      <c r="A24" s="6" t="s">
        <v>17</v>
      </c>
      <c r="B24" s="15">
        <v>222407.098</v>
      </c>
      <c r="C24" s="15">
        <v>36592.635000000002</v>
      </c>
      <c r="D24" s="15">
        <v>53261.731</v>
      </c>
    </row>
    <row r="25" spans="1:7" x14ac:dyDescent="0.25">
      <c r="A25" s="6" t="s">
        <v>18</v>
      </c>
      <c r="B25" s="15">
        <v>2131</v>
      </c>
      <c r="C25" s="15">
        <v>3050.5788708263608</v>
      </c>
      <c r="D25" s="15">
        <v>3675.2010597029043</v>
      </c>
    </row>
    <row r="27" spans="1:7" x14ac:dyDescent="0.25">
      <c r="A27" s="2" t="s">
        <v>101</v>
      </c>
    </row>
  </sheetData>
  <mergeCells count="2">
    <mergeCell ref="B6:D7"/>
    <mergeCell ref="A6:A8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8"/>
  <sheetViews>
    <sheetView workbookViewId="0">
      <selection activeCell="C25" sqref="C25"/>
    </sheetView>
  </sheetViews>
  <sheetFormatPr defaultRowHeight="15" x14ac:dyDescent="0.25"/>
  <cols>
    <col min="1" max="1" width="19.42578125" customWidth="1"/>
    <col min="2" max="2" width="8.42578125" bestFit="1" customWidth="1"/>
    <col min="5" max="5" width="5.85546875" bestFit="1" customWidth="1"/>
    <col min="8" max="8" width="7.42578125" bestFit="1" customWidth="1"/>
  </cols>
  <sheetData>
    <row r="1" spans="1:16" s="18" customFormat="1" x14ac:dyDescent="0.25"/>
    <row r="2" spans="1:16" s="18" customFormat="1" x14ac:dyDescent="0.25">
      <c r="M2" s="1" t="s">
        <v>148</v>
      </c>
    </row>
    <row r="3" spans="1:16" s="18" customFormat="1" x14ac:dyDescent="0.25"/>
    <row r="4" spans="1:16" s="18" customFormat="1" x14ac:dyDescent="0.25">
      <c r="A4" s="46" t="s">
        <v>149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</row>
    <row r="5" spans="1:16" s="18" customFormat="1" x14ac:dyDescent="0.25">
      <c r="N5" s="14" t="s">
        <v>121</v>
      </c>
    </row>
    <row r="6" spans="1:16" x14ac:dyDescent="0.25">
      <c r="A6" s="39"/>
      <c r="B6" s="40" t="s">
        <v>102</v>
      </c>
      <c r="C6" s="40" t="s">
        <v>112</v>
      </c>
      <c r="D6" s="40" t="s">
        <v>113</v>
      </c>
      <c r="E6" s="40" t="s">
        <v>1</v>
      </c>
      <c r="F6" s="40" t="s">
        <v>114</v>
      </c>
      <c r="G6" s="40" t="s">
        <v>115</v>
      </c>
      <c r="H6" s="40" t="s">
        <v>116</v>
      </c>
      <c r="I6" s="40" t="s">
        <v>103</v>
      </c>
      <c r="J6" s="40" t="s">
        <v>2</v>
      </c>
      <c r="K6" s="40" t="s">
        <v>117</v>
      </c>
      <c r="L6" s="40" t="s">
        <v>118</v>
      </c>
      <c r="M6" s="40" t="s">
        <v>119</v>
      </c>
      <c r="N6" s="40" t="s">
        <v>120</v>
      </c>
      <c r="O6" s="40" t="s">
        <v>20</v>
      </c>
      <c r="P6" s="41" t="s">
        <v>99</v>
      </c>
    </row>
    <row r="7" spans="1:16" x14ac:dyDescent="0.25">
      <c r="A7" s="34" t="s">
        <v>122</v>
      </c>
      <c r="B7" s="35">
        <v>-124230.99705000001</v>
      </c>
      <c r="C7" s="35">
        <v>-95344.035999999993</v>
      </c>
      <c r="D7" s="36">
        <v>2436.1280000000002</v>
      </c>
      <c r="E7" s="36">
        <v>2570.1109999999999</v>
      </c>
      <c r="F7" s="36">
        <v>54067.607000000004</v>
      </c>
      <c r="G7" s="36">
        <v>100801.461</v>
      </c>
      <c r="H7" s="37">
        <v>-13516.351000000001</v>
      </c>
      <c r="I7" s="37">
        <v>-71435.126000000004</v>
      </c>
      <c r="J7" s="37">
        <v>-24239.572</v>
      </c>
      <c r="K7" s="37">
        <v>1954.712</v>
      </c>
      <c r="L7" s="37">
        <v>-299.18200000000002</v>
      </c>
      <c r="M7" s="37">
        <v>25029.006000000001</v>
      </c>
      <c r="N7" s="37">
        <v>44359.392</v>
      </c>
      <c r="O7" s="37">
        <v>119271.921</v>
      </c>
      <c r="P7" s="38">
        <v>46028.074000000001</v>
      </c>
    </row>
    <row r="8" spans="1:16" x14ac:dyDescent="0.25">
      <c r="A8" s="30" t="s">
        <v>28</v>
      </c>
      <c r="B8" s="31">
        <v>8552</v>
      </c>
      <c r="C8" s="31">
        <v>8105</v>
      </c>
      <c r="D8" s="31">
        <v>7949</v>
      </c>
      <c r="E8" s="31">
        <v>7604</v>
      </c>
      <c r="F8" s="31">
        <v>7874</v>
      </c>
      <c r="G8" s="31">
        <v>7599</v>
      </c>
      <c r="H8" s="32">
        <v>5026</v>
      </c>
      <c r="I8" s="32">
        <v>4183</v>
      </c>
      <c r="J8" s="32">
        <v>4039</v>
      </c>
      <c r="K8" s="32">
        <v>3995</v>
      </c>
      <c r="L8" s="32">
        <v>3475</v>
      </c>
      <c r="M8" s="32">
        <v>3260</v>
      </c>
      <c r="N8" s="32">
        <v>3276</v>
      </c>
      <c r="O8" s="32">
        <v>3245</v>
      </c>
      <c r="P8" s="33">
        <v>3523</v>
      </c>
    </row>
  </sheetData>
  <mergeCells count="1">
    <mergeCell ref="A4:M4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G21"/>
  <sheetViews>
    <sheetView workbookViewId="0">
      <selection activeCell="C23" sqref="C23"/>
    </sheetView>
  </sheetViews>
  <sheetFormatPr defaultRowHeight="15" x14ac:dyDescent="0.25"/>
  <cols>
    <col min="1" max="1" width="8.28515625" style="3" customWidth="1"/>
    <col min="2" max="2" width="12" style="3" bestFit="1" customWidth="1"/>
    <col min="3" max="3" width="43.5703125" style="3" customWidth="1"/>
    <col min="4" max="4" width="14.85546875" style="3" customWidth="1"/>
    <col min="5" max="5" width="10.5703125" style="3" customWidth="1"/>
    <col min="6" max="6" width="10.42578125" style="3" customWidth="1"/>
    <col min="7" max="7" width="11.5703125" style="3" customWidth="1"/>
    <col min="8" max="250" width="9.140625" style="3"/>
    <col min="251" max="252" width="8.28515625" style="3" customWidth="1"/>
    <col min="253" max="253" width="14.5703125" style="3" customWidth="1"/>
    <col min="254" max="254" width="34.5703125" style="3" customWidth="1"/>
    <col min="255" max="255" width="11" style="3" customWidth="1"/>
    <col min="256" max="256" width="10.5703125" style="3" customWidth="1"/>
    <col min="257" max="506" width="9.140625" style="3"/>
    <col min="507" max="508" width="8.28515625" style="3" customWidth="1"/>
    <col min="509" max="509" width="14.5703125" style="3" customWidth="1"/>
    <col min="510" max="510" width="34.5703125" style="3" customWidth="1"/>
    <col min="511" max="511" width="11" style="3" customWidth="1"/>
    <col min="512" max="512" width="10.5703125" style="3" customWidth="1"/>
    <col min="513" max="762" width="9.140625" style="3"/>
    <col min="763" max="764" width="8.28515625" style="3" customWidth="1"/>
    <col min="765" max="765" width="14.5703125" style="3" customWidth="1"/>
    <col min="766" max="766" width="34.5703125" style="3" customWidth="1"/>
    <col min="767" max="767" width="11" style="3" customWidth="1"/>
    <col min="768" max="768" width="10.5703125" style="3" customWidth="1"/>
    <col min="769" max="1018" width="9.140625" style="3"/>
    <col min="1019" max="1020" width="8.28515625" style="3" customWidth="1"/>
    <col min="1021" max="1021" width="14.5703125" style="3" customWidth="1"/>
    <col min="1022" max="1022" width="34.5703125" style="3" customWidth="1"/>
    <col min="1023" max="1023" width="11" style="3" customWidth="1"/>
    <col min="1024" max="1024" width="10.5703125" style="3" customWidth="1"/>
    <col min="1025" max="1274" width="9.140625" style="3"/>
    <col min="1275" max="1276" width="8.28515625" style="3" customWidth="1"/>
    <col min="1277" max="1277" width="14.5703125" style="3" customWidth="1"/>
    <col min="1278" max="1278" width="34.5703125" style="3" customWidth="1"/>
    <col min="1279" max="1279" width="11" style="3" customWidth="1"/>
    <col min="1280" max="1280" width="10.5703125" style="3" customWidth="1"/>
    <col min="1281" max="1530" width="9.140625" style="3"/>
    <col min="1531" max="1532" width="8.28515625" style="3" customWidth="1"/>
    <col min="1533" max="1533" width="14.5703125" style="3" customWidth="1"/>
    <col min="1534" max="1534" width="34.5703125" style="3" customWidth="1"/>
    <col min="1535" max="1535" width="11" style="3" customWidth="1"/>
    <col min="1536" max="1536" width="10.5703125" style="3" customWidth="1"/>
    <col min="1537" max="1786" width="9.140625" style="3"/>
    <col min="1787" max="1788" width="8.28515625" style="3" customWidth="1"/>
    <col min="1789" max="1789" width="14.5703125" style="3" customWidth="1"/>
    <col min="1790" max="1790" width="34.5703125" style="3" customWidth="1"/>
    <col min="1791" max="1791" width="11" style="3" customWidth="1"/>
    <col min="1792" max="1792" width="10.5703125" style="3" customWidth="1"/>
    <col min="1793" max="2042" width="9.140625" style="3"/>
    <col min="2043" max="2044" width="8.28515625" style="3" customWidth="1"/>
    <col min="2045" max="2045" width="14.5703125" style="3" customWidth="1"/>
    <col min="2046" max="2046" width="34.5703125" style="3" customWidth="1"/>
    <col min="2047" max="2047" width="11" style="3" customWidth="1"/>
    <col min="2048" max="2048" width="10.5703125" style="3" customWidth="1"/>
    <col min="2049" max="2298" width="9.140625" style="3"/>
    <col min="2299" max="2300" width="8.28515625" style="3" customWidth="1"/>
    <col min="2301" max="2301" width="14.5703125" style="3" customWidth="1"/>
    <col min="2302" max="2302" width="34.5703125" style="3" customWidth="1"/>
    <col min="2303" max="2303" width="11" style="3" customWidth="1"/>
    <col min="2304" max="2304" width="10.5703125" style="3" customWidth="1"/>
    <col min="2305" max="2554" width="9.140625" style="3"/>
    <col min="2555" max="2556" width="8.28515625" style="3" customWidth="1"/>
    <col min="2557" max="2557" width="14.5703125" style="3" customWidth="1"/>
    <col min="2558" max="2558" width="34.5703125" style="3" customWidth="1"/>
    <col min="2559" max="2559" width="11" style="3" customWidth="1"/>
    <col min="2560" max="2560" width="10.5703125" style="3" customWidth="1"/>
    <col min="2561" max="2810" width="9.140625" style="3"/>
    <col min="2811" max="2812" width="8.28515625" style="3" customWidth="1"/>
    <col min="2813" max="2813" width="14.5703125" style="3" customWidth="1"/>
    <col min="2814" max="2814" width="34.5703125" style="3" customWidth="1"/>
    <col min="2815" max="2815" width="11" style="3" customWidth="1"/>
    <col min="2816" max="2816" width="10.5703125" style="3" customWidth="1"/>
    <col min="2817" max="3066" width="9.140625" style="3"/>
    <col min="3067" max="3068" width="8.28515625" style="3" customWidth="1"/>
    <col min="3069" max="3069" width="14.5703125" style="3" customWidth="1"/>
    <col min="3070" max="3070" width="34.5703125" style="3" customWidth="1"/>
    <col min="3071" max="3071" width="11" style="3" customWidth="1"/>
    <col min="3072" max="3072" width="10.5703125" style="3" customWidth="1"/>
    <col min="3073" max="3322" width="9.140625" style="3"/>
    <col min="3323" max="3324" width="8.28515625" style="3" customWidth="1"/>
    <col min="3325" max="3325" width="14.5703125" style="3" customWidth="1"/>
    <col min="3326" max="3326" width="34.5703125" style="3" customWidth="1"/>
    <col min="3327" max="3327" width="11" style="3" customWidth="1"/>
    <col min="3328" max="3328" width="10.5703125" style="3" customWidth="1"/>
    <col min="3329" max="3578" width="9.140625" style="3"/>
    <col min="3579" max="3580" width="8.28515625" style="3" customWidth="1"/>
    <col min="3581" max="3581" width="14.5703125" style="3" customWidth="1"/>
    <col min="3582" max="3582" width="34.5703125" style="3" customWidth="1"/>
    <col min="3583" max="3583" width="11" style="3" customWidth="1"/>
    <col min="3584" max="3584" width="10.5703125" style="3" customWidth="1"/>
    <col min="3585" max="3834" width="9.140625" style="3"/>
    <col min="3835" max="3836" width="8.28515625" style="3" customWidth="1"/>
    <col min="3837" max="3837" width="14.5703125" style="3" customWidth="1"/>
    <col min="3838" max="3838" width="34.5703125" style="3" customWidth="1"/>
    <col min="3839" max="3839" width="11" style="3" customWidth="1"/>
    <col min="3840" max="3840" width="10.5703125" style="3" customWidth="1"/>
    <col min="3841" max="4090" width="9.140625" style="3"/>
    <col min="4091" max="4092" width="8.28515625" style="3" customWidth="1"/>
    <col min="4093" max="4093" width="14.5703125" style="3" customWidth="1"/>
    <col min="4094" max="4094" width="34.5703125" style="3" customWidth="1"/>
    <col min="4095" max="4095" width="11" style="3" customWidth="1"/>
    <col min="4096" max="4096" width="10.5703125" style="3" customWidth="1"/>
    <col min="4097" max="4346" width="9.140625" style="3"/>
    <col min="4347" max="4348" width="8.28515625" style="3" customWidth="1"/>
    <col min="4349" max="4349" width="14.5703125" style="3" customWidth="1"/>
    <col min="4350" max="4350" width="34.5703125" style="3" customWidth="1"/>
    <col min="4351" max="4351" width="11" style="3" customWidth="1"/>
    <col min="4352" max="4352" width="10.5703125" style="3" customWidth="1"/>
    <col min="4353" max="4602" width="9.140625" style="3"/>
    <col min="4603" max="4604" width="8.28515625" style="3" customWidth="1"/>
    <col min="4605" max="4605" width="14.5703125" style="3" customWidth="1"/>
    <col min="4606" max="4606" width="34.5703125" style="3" customWidth="1"/>
    <col min="4607" max="4607" width="11" style="3" customWidth="1"/>
    <col min="4608" max="4608" width="10.5703125" style="3" customWidth="1"/>
    <col min="4609" max="4858" width="9.140625" style="3"/>
    <col min="4859" max="4860" width="8.28515625" style="3" customWidth="1"/>
    <col min="4861" max="4861" width="14.5703125" style="3" customWidth="1"/>
    <col min="4862" max="4862" width="34.5703125" style="3" customWidth="1"/>
    <col min="4863" max="4863" width="11" style="3" customWidth="1"/>
    <col min="4864" max="4864" width="10.5703125" style="3" customWidth="1"/>
    <col min="4865" max="5114" width="9.140625" style="3"/>
    <col min="5115" max="5116" width="8.28515625" style="3" customWidth="1"/>
    <col min="5117" max="5117" width="14.5703125" style="3" customWidth="1"/>
    <col min="5118" max="5118" width="34.5703125" style="3" customWidth="1"/>
    <col min="5119" max="5119" width="11" style="3" customWidth="1"/>
    <col min="5120" max="5120" width="10.5703125" style="3" customWidth="1"/>
    <col min="5121" max="5370" width="9.140625" style="3"/>
    <col min="5371" max="5372" width="8.28515625" style="3" customWidth="1"/>
    <col min="5373" max="5373" width="14.5703125" style="3" customWidth="1"/>
    <col min="5374" max="5374" width="34.5703125" style="3" customWidth="1"/>
    <col min="5375" max="5375" width="11" style="3" customWidth="1"/>
    <col min="5376" max="5376" width="10.5703125" style="3" customWidth="1"/>
    <col min="5377" max="5626" width="9.140625" style="3"/>
    <col min="5627" max="5628" width="8.28515625" style="3" customWidth="1"/>
    <col min="5629" max="5629" width="14.5703125" style="3" customWidth="1"/>
    <col min="5630" max="5630" width="34.5703125" style="3" customWidth="1"/>
    <col min="5631" max="5631" width="11" style="3" customWidth="1"/>
    <col min="5632" max="5632" width="10.5703125" style="3" customWidth="1"/>
    <col min="5633" max="5882" width="9.140625" style="3"/>
    <col min="5883" max="5884" width="8.28515625" style="3" customWidth="1"/>
    <col min="5885" max="5885" width="14.5703125" style="3" customWidth="1"/>
    <col min="5886" max="5886" width="34.5703125" style="3" customWidth="1"/>
    <col min="5887" max="5887" width="11" style="3" customWidth="1"/>
    <col min="5888" max="5888" width="10.5703125" style="3" customWidth="1"/>
    <col min="5889" max="6138" width="9.140625" style="3"/>
    <col min="6139" max="6140" width="8.28515625" style="3" customWidth="1"/>
    <col min="6141" max="6141" width="14.5703125" style="3" customWidth="1"/>
    <col min="6142" max="6142" width="34.5703125" style="3" customWidth="1"/>
    <col min="6143" max="6143" width="11" style="3" customWidth="1"/>
    <col min="6144" max="6144" width="10.5703125" style="3" customWidth="1"/>
    <col min="6145" max="6394" width="9.140625" style="3"/>
    <col min="6395" max="6396" width="8.28515625" style="3" customWidth="1"/>
    <col min="6397" max="6397" width="14.5703125" style="3" customWidth="1"/>
    <col min="6398" max="6398" width="34.5703125" style="3" customWidth="1"/>
    <col min="6399" max="6399" width="11" style="3" customWidth="1"/>
    <col min="6400" max="6400" width="10.5703125" style="3" customWidth="1"/>
    <col min="6401" max="6650" width="9.140625" style="3"/>
    <col min="6651" max="6652" width="8.28515625" style="3" customWidth="1"/>
    <col min="6653" max="6653" width="14.5703125" style="3" customWidth="1"/>
    <col min="6654" max="6654" width="34.5703125" style="3" customWidth="1"/>
    <col min="6655" max="6655" width="11" style="3" customWidth="1"/>
    <col min="6656" max="6656" width="10.5703125" style="3" customWidth="1"/>
    <col min="6657" max="6906" width="9.140625" style="3"/>
    <col min="6907" max="6908" width="8.28515625" style="3" customWidth="1"/>
    <col min="6909" max="6909" width="14.5703125" style="3" customWidth="1"/>
    <col min="6910" max="6910" width="34.5703125" style="3" customWidth="1"/>
    <col min="6911" max="6911" width="11" style="3" customWidth="1"/>
    <col min="6912" max="6912" width="10.5703125" style="3" customWidth="1"/>
    <col min="6913" max="7162" width="9.140625" style="3"/>
    <col min="7163" max="7164" width="8.28515625" style="3" customWidth="1"/>
    <col min="7165" max="7165" width="14.5703125" style="3" customWidth="1"/>
    <col min="7166" max="7166" width="34.5703125" style="3" customWidth="1"/>
    <col min="7167" max="7167" width="11" style="3" customWidth="1"/>
    <col min="7168" max="7168" width="10.5703125" style="3" customWidth="1"/>
    <col min="7169" max="7418" width="9.140625" style="3"/>
    <col min="7419" max="7420" width="8.28515625" style="3" customWidth="1"/>
    <col min="7421" max="7421" width="14.5703125" style="3" customWidth="1"/>
    <col min="7422" max="7422" width="34.5703125" style="3" customWidth="1"/>
    <col min="7423" max="7423" width="11" style="3" customWidth="1"/>
    <col min="7424" max="7424" width="10.5703125" style="3" customWidth="1"/>
    <col min="7425" max="7674" width="9.140625" style="3"/>
    <col min="7675" max="7676" width="8.28515625" style="3" customWidth="1"/>
    <col min="7677" max="7677" width="14.5703125" style="3" customWidth="1"/>
    <col min="7678" max="7678" width="34.5703125" style="3" customWidth="1"/>
    <col min="7679" max="7679" width="11" style="3" customWidth="1"/>
    <col min="7680" max="7680" width="10.5703125" style="3" customWidth="1"/>
    <col min="7681" max="7930" width="9.140625" style="3"/>
    <col min="7931" max="7932" width="8.28515625" style="3" customWidth="1"/>
    <col min="7933" max="7933" width="14.5703125" style="3" customWidth="1"/>
    <col min="7934" max="7934" width="34.5703125" style="3" customWidth="1"/>
    <col min="7935" max="7935" width="11" style="3" customWidth="1"/>
    <col min="7936" max="7936" width="10.5703125" style="3" customWidth="1"/>
    <col min="7937" max="8186" width="9.140625" style="3"/>
    <col min="8187" max="8188" width="8.28515625" style="3" customWidth="1"/>
    <col min="8189" max="8189" width="14.5703125" style="3" customWidth="1"/>
    <col min="8190" max="8190" width="34.5703125" style="3" customWidth="1"/>
    <col min="8191" max="8191" width="11" style="3" customWidth="1"/>
    <col min="8192" max="8192" width="10.5703125" style="3" customWidth="1"/>
    <col min="8193" max="8442" width="9.140625" style="3"/>
    <col min="8443" max="8444" width="8.28515625" style="3" customWidth="1"/>
    <col min="8445" max="8445" width="14.5703125" style="3" customWidth="1"/>
    <col min="8446" max="8446" width="34.5703125" style="3" customWidth="1"/>
    <col min="8447" max="8447" width="11" style="3" customWidth="1"/>
    <col min="8448" max="8448" width="10.5703125" style="3" customWidth="1"/>
    <col min="8449" max="8698" width="9.140625" style="3"/>
    <col min="8699" max="8700" width="8.28515625" style="3" customWidth="1"/>
    <col min="8701" max="8701" width="14.5703125" style="3" customWidth="1"/>
    <col min="8702" max="8702" width="34.5703125" style="3" customWidth="1"/>
    <col min="8703" max="8703" width="11" style="3" customWidth="1"/>
    <col min="8704" max="8704" width="10.5703125" style="3" customWidth="1"/>
    <col min="8705" max="8954" width="9.140625" style="3"/>
    <col min="8955" max="8956" width="8.28515625" style="3" customWidth="1"/>
    <col min="8957" max="8957" width="14.5703125" style="3" customWidth="1"/>
    <col min="8958" max="8958" width="34.5703125" style="3" customWidth="1"/>
    <col min="8959" max="8959" width="11" style="3" customWidth="1"/>
    <col min="8960" max="8960" width="10.5703125" style="3" customWidth="1"/>
    <col min="8961" max="9210" width="9.140625" style="3"/>
    <col min="9211" max="9212" width="8.28515625" style="3" customWidth="1"/>
    <col min="9213" max="9213" width="14.5703125" style="3" customWidth="1"/>
    <col min="9214" max="9214" width="34.5703125" style="3" customWidth="1"/>
    <col min="9215" max="9215" width="11" style="3" customWidth="1"/>
    <col min="9216" max="9216" width="10.5703125" style="3" customWidth="1"/>
    <col min="9217" max="9466" width="9.140625" style="3"/>
    <col min="9467" max="9468" width="8.28515625" style="3" customWidth="1"/>
    <col min="9469" max="9469" width="14.5703125" style="3" customWidth="1"/>
    <col min="9470" max="9470" width="34.5703125" style="3" customWidth="1"/>
    <col min="9471" max="9471" width="11" style="3" customWidth="1"/>
    <col min="9472" max="9472" width="10.5703125" style="3" customWidth="1"/>
    <col min="9473" max="9722" width="9.140625" style="3"/>
    <col min="9723" max="9724" width="8.28515625" style="3" customWidth="1"/>
    <col min="9725" max="9725" width="14.5703125" style="3" customWidth="1"/>
    <col min="9726" max="9726" width="34.5703125" style="3" customWidth="1"/>
    <col min="9727" max="9727" width="11" style="3" customWidth="1"/>
    <col min="9728" max="9728" width="10.5703125" style="3" customWidth="1"/>
    <col min="9729" max="9978" width="9.140625" style="3"/>
    <col min="9979" max="9980" width="8.28515625" style="3" customWidth="1"/>
    <col min="9981" max="9981" width="14.5703125" style="3" customWidth="1"/>
    <col min="9982" max="9982" width="34.5703125" style="3" customWidth="1"/>
    <col min="9983" max="9983" width="11" style="3" customWidth="1"/>
    <col min="9984" max="9984" width="10.5703125" style="3" customWidth="1"/>
    <col min="9985" max="10234" width="9.140625" style="3"/>
    <col min="10235" max="10236" width="8.28515625" style="3" customWidth="1"/>
    <col min="10237" max="10237" width="14.5703125" style="3" customWidth="1"/>
    <col min="10238" max="10238" width="34.5703125" style="3" customWidth="1"/>
    <col min="10239" max="10239" width="11" style="3" customWidth="1"/>
    <col min="10240" max="10240" width="10.5703125" style="3" customWidth="1"/>
    <col min="10241" max="10490" width="9.140625" style="3"/>
    <col min="10491" max="10492" width="8.28515625" style="3" customWidth="1"/>
    <col min="10493" max="10493" width="14.5703125" style="3" customWidth="1"/>
    <col min="10494" max="10494" width="34.5703125" style="3" customWidth="1"/>
    <col min="10495" max="10495" width="11" style="3" customWidth="1"/>
    <col min="10496" max="10496" width="10.5703125" style="3" customWidth="1"/>
    <col min="10497" max="10746" width="9.140625" style="3"/>
    <col min="10747" max="10748" width="8.28515625" style="3" customWidth="1"/>
    <col min="10749" max="10749" width="14.5703125" style="3" customWidth="1"/>
    <col min="10750" max="10750" width="34.5703125" style="3" customWidth="1"/>
    <col min="10751" max="10751" width="11" style="3" customWidth="1"/>
    <col min="10752" max="10752" width="10.5703125" style="3" customWidth="1"/>
    <col min="10753" max="11002" width="9.140625" style="3"/>
    <col min="11003" max="11004" width="8.28515625" style="3" customWidth="1"/>
    <col min="11005" max="11005" width="14.5703125" style="3" customWidth="1"/>
    <col min="11006" max="11006" width="34.5703125" style="3" customWidth="1"/>
    <col min="11007" max="11007" width="11" style="3" customWidth="1"/>
    <col min="11008" max="11008" width="10.5703125" style="3" customWidth="1"/>
    <col min="11009" max="11258" width="9.140625" style="3"/>
    <col min="11259" max="11260" width="8.28515625" style="3" customWidth="1"/>
    <col min="11261" max="11261" width="14.5703125" style="3" customWidth="1"/>
    <col min="11262" max="11262" width="34.5703125" style="3" customWidth="1"/>
    <col min="11263" max="11263" width="11" style="3" customWidth="1"/>
    <col min="11264" max="11264" width="10.5703125" style="3" customWidth="1"/>
    <col min="11265" max="11514" width="9.140625" style="3"/>
    <col min="11515" max="11516" width="8.28515625" style="3" customWidth="1"/>
    <col min="11517" max="11517" width="14.5703125" style="3" customWidth="1"/>
    <col min="11518" max="11518" width="34.5703125" style="3" customWidth="1"/>
    <col min="11519" max="11519" width="11" style="3" customWidth="1"/>
    <col min="11520" max="11520" width="10.5703125" style="3" customWidth="1"/>
    <col min="11521" max="11770" width="9.140625" style="3"/>
    <col min="11771" max="11772" width="8.28515625" style="3" customWidth="1"/>
    <col min="11773" max="11773" width="14.5703125" style="3" customWidth="1"/>
    <col min="11774" max="11774" width="34.5703125" style="3" customWidth="1"/>
    <col min="11775" max="11775" width="11" style="3" customWidth="1"/>
    <col min="11776" max="11776" width="10.5703125" style="3" customWidth="1"/>
    <col min="11777" max="12026" width="9.140625" style="3"/>
    <col min="12027" max="12028" width="8.28515625" style="3" customWidth="1"/>
    <col min="12029" max="12029" width="14.5703125" style="3" customWidth="1"/>
    <col min="12030" max="12030" width="34.5703125" style="3" customWidth="1"/>
    <col min="12031" max="12031" width="11" style="3" customWidth="1"/>
    <col min="12032" max="12032" width="10.5703125" style="3" customWidth="1"/>
    <col min="12033" max="12282" width="9.140625" style="3"/>
    <col min="12283" max="12284" width="8.28515625" style="3" customWidth="1"/>
    <col min="12285" max="12285" width="14.5703125" style="3" customWidth="1"/>
    <col min="12286" max="12286" width="34.5703125" style="3" customWidth="1"/>
    <col min="12287" max="12287" width="11" style="3" customWidth="1"/>
    <col min="12288" max="12288" width="10.5703125" style="3" customWidth="1"/>
    <col min="12289" max="12538" width="9.140625" style="3"/>
    <col min="12539" max="12540" width="8.28515625" style="3" customWidth="1"/>
    <col min="12541" max="12541" width="14.5703125" style="3" customWidth="1"/>
    <col min="12542" max="12542" width="34.5703125" style="3" customWidth="1"/>
    <col min="12543" max="12543" width="11" style="3" customWidth="1"/>
    <col min="12544" max="12544" width="10.5703125" style="3" customWidth="1"/>
    <col min="12545" max="12794" width="9.140625" style="3"/>
    <col min="12795" max="12796" width="8.28515625" style="3" customWidth="1"/>
    <col min="12797" max="12797" width="14.5703125" style="3" customWidth="1"/>
    <col min="12798" max="12798" width="34.5703125" style="3" customWidth="1"/>
    <col min="12799" max="12799" width="11" style="3" customWidth="1"/>
    <col min="12800" max="12800" width="10.5703125" style="3" customWidth="1"/>
    <col min="12801" max="13050" width="9.140625" style="3"/>
    <col min="13051" max="13052" width="8.28515625" style="3" customWidth="1"/>
    <col min="13053" max="13053" width="14.5703125" style="3" customWidth="1"/>
    <col min="13054" max="13054" width="34.5703125" style="3" customWidth="1"/>
    <col min="13055" max="13055" width="11" style="3" customWidth="1"/>
    <col min="13056" max="13056" width="10.5703125" style="3" customWidth="1"/>
    <col min="13057" max="13306" width="9.140625" style="3"/>
    <col min="13307" max="13308" width="8.28515625" style="3" customWidth="1"/>
    <col min="13309" max="13309" width="14.5703125" style="3" customWidth="1"/>
    <col min="13310" max="13310" width="34.5703125" style="3" customWidth="1"/>
    <col min="13311" max="13311" width="11" style="3" customWidth="1"/>
    <col min="13312" max="13312" width="10.5703125" style="3" customWidth="1"/>
    <col min="13313" max="13562" width="9.140625" style="3"/>
    <col min="13563" max="13564" width="8.28515625" style="3" customWidth="1"/>
    <col min="13565" max="13565" width="14.5703125" style="3" customWidth="1"/>
    <col min="13566" max="13566" width="34.5703125" style="3" customWidth="1"/>
    <col min="13567" max="13567" width="11" style="3" customWidth="1"/>
    <col min="13568" max="13568" width="10.5703125" style="3" customWidth="1"/>
    <col min="13569" max="13818" width="9.140625" style="3"/>
    <col min="13819" max="13820" width="8.28515625" style="3" customWidth="1"/>
    <col min="13821" max="13821" width="14.5703125" style="3" customWidth="1"/>
    <col min="13822" max="13822" width="34.5703125" style="3" customWidth="1"/>
    <col min="13823" max="13823" width="11" style="3" customWidth="1"/>
    <col min="13824" max="13824" width="10.5703125" style="3" customWidth="1"/>
    <col min="13825" max="14074" width="9.140625" style="3"/>
    <col min="14075" max="14076" width="8.28515625" style="3" customWidth="1"/>
    <col min="14077" max="14077" width="14.5703125" style="3" customWidth="1"/>
    <col min="14078" max="14078" width="34.5703125" style="3" customWidth="1"/>
    <col min="14079" max="14079" width="11" style="3" customWidth="1"/>
    <col min="14080" max="14080" width="10.5703125" style="3" customWidth="1"/>
    <col min="14081" max="14330" width="9.140625" style="3"/>
    <col min="14331" max="14332" width="8.28515625" style="3" customWidth="1"/>
    <col min="14333" max="14333" width="14.5703125" style="3" customWidth="1"/>
    <col min="14334" max="14334" width="34.5703125" style="3" customWidth="1"/>
    <col min="14335" max="14335" width="11" style="3" customWidth="1"/>
    <col min="14336" max="14336" width="10.5703125" style="3" customWidth="1"/>
    <col min="14337" max="14586" width="9.140625" style="3"/>
    <col min="14587" max="14588" width="8.28515625" style="3" customWidth="1"/>
    <col min="14589" max="14589" width="14.5703125" style="3" customWidth="1"/>
    <col min="14590" max="14590" width="34.5703125" style="3" customWidth="1"/>
    <col min="14591" max="14591" width="11" style="3" customWidth="1"/>
    <col min="14592" max="14592" width="10.5703125" style="3" customWidth="1"/>
    <col min="14593" max="14842" width="9.140625" style="3"/>
    <col min="14843" max="14844" width="8.28515625" style="3" customWidth="1"/>
    <col min="14845" max="14845" width="14.5703125" style="3" customWidth="1"/>
    <col min="14846" max="14846" width="34.5703125" style="3" customWidth="1"/>
    <col min="14847" max="14847" width="11" style="3" customWidth="1"/>
    <col min="14848" max="14848" width="10.5703125" style="3" customWidth="1"/>
    <col min="14849" max="15098" width="9.140625" style="3"/>
    <col min="15099" max="15100" width="8.28515625" style="3" customWidth="1"/>
    <col min="15101" max="15101" width="14.5703125" style="3" customWidth="1"/>
    <col min="15102" max="15102" width="34.5703125" style="3" customWidth="1"/>
    <col min="15103" max="15103" width="11" style="3" customWidth="1"/>
    <col min="15104" max="15104" width="10.5703125" style="3" customWidth="1"/>
    <col min="15105" max="15354" width="9.140625" style="3"/>
    <col min="15355" max="15356" width="8.28515625" style="3" customWidth="1"/>
    <col min="15357" max="15357" width="14.5703125" style="3" customWidth="1"/>
    <col min="15358" max="15358" width="34.5703125" style="3" customWidth="1"/>
    <col min="15359" max="15359" width="11" style="3" customWidth="1"/>
    <col min="15360" max="15360" width="10.5703125" style="3" customWidth="1"/>
    <col min="15361" max="15610" width="9.140625" style="3"/>
    <col min="15611" max="15612" width="8.28515625" style="3" customWidth="1"/>
    <col min="15613" max="15613" width="14.5703125" style="3" customWidth="1"/>
    <col min="15614" max="15614" width="34.5703125" style="3" customWidth="1"/>
    <col min="15615" max="15615" width="11" style="3" customWidth="1"/>
    <col min="15616" max="15616" width="10.5703125" style="3" customWidth="1"/>
    <col min="15617" max="15866" width="9.140625" style="3"/>
    <col min="15867" max="15868" width="8.28515625" style="3" customWidth="1"/>
    <col min="15869" max="15869" width="14.5703125" style="3" customWidth="1"/>
    <col min="15870" max="15870" width="34.5703125" style="3" customWidth="1"/>
    <col min="15871" max="15871" width="11" style="3" customWidth="1"/>
    <col min="15872" max="15872" width="10.5703125" style="3" customWidth="1"/>
    <col min="15873" max="16122" width="9.140625" style="3"/>
    <col min="16123" max="16124" width="8.28515625" style="3" customWidth="1"/>
    <col min="16125" max="16125" width="14.5703125" style="3" customWidth="1"/>
    <col min="16126" max="16126" width="34.5703125" style="3" customWidth="1"/>
    <col min="16127" max="16127" width="11" style="3" customWidth="1"/>
    <col min="16128" max="16128" width="10.5703125" style="3" customWidth="1"/>
    <col min="16129" max="16384" width="9.140625" style="3"/>
  </cols>
  <sheetData>
    <row r="3" spans="1:7" s="18" customFormat="1" x14ac:dyDescent="0.25">
      <c r="E3" s="1" t="s">
        <v>148</v>
      </c>
    </row>
    <row r="4" spans="1:7" s="9" customFormat="1" x14ac:dyDescent="0.25">
      <c r="A4" s="8" t="s">
        <v>150</v>
      </c>
    </row>
    <row r="6" spans="1:7" ht="18" customHeight="1" x14ac:dyDescent="0.25">
      <c r="A6" s="49" t="s">
        <v>145</v>
      </c>
      <c r="B6" s="49" t="s">
        <v>38</v>
      </c>
      <c r="C6" s="49" t="s">
        <v>55</v>
      </c>
      <c r="D6" s="49" t="s">
        <v>39</v>
      </c>
      <c r="E6" s="49" t="s">
        <v>56</v>
      </c>
      <c r="F6" s="49" t="s">
        <v>28</v>
      </c>
      <c r="G6" s="49" t="s">
        <v>34</v>
      </c>
    </row>
    <row r="7" spans="1:7" ht="19.5" customHeight="1" x14ac:dyDescent="0.25">
      <c r="A7" s="49"/>
      <c r="B7" s="49"/>
      <c r="C7" s="49"/>
      <c r="D7" s="49"/>
      <c r="E7" s="49"/>
      <c r="F7" s="49"/>
      <c r="G7" s="49"/>
    </row>
    <row r="8" spans="1:7" x14ac:dyDescent="0.25">
      <c r="A8" s="10" t="s">
        <v>40</v>
      </c>
      <c r="B8" s="51">
        <v>50522457221</v>
      </c>
      <c r="C8" s="11" t="s">
        <v>124</v>
      </c>
      <c r="D8" s="52" t="s">
        <v>128</v>
      </c>
      <c r="E8" s="53">
        <v>69329</v>
      </c>
      <c r="F8" s="54">
        <v>29</v>
      </c>
      <c r="G8" s="53">
        <v>6358</v>
      </c>
    </row>
    <row r="9" spans="1:7" x14ac:dyDescent="0.25">
      <c r="A9" s="10" t="s">
        <v>41</v>
      </c>
      <c r="B9" s="86" t="s">
        <v>27</v>
      </c>
      <c r="C9" s="11" t="s">
        <v>123</v>
      </c>
      <c r="D9" s="52" t="s">
        <v>129</v>
      </c>
      <c r="E9" s="53">
        <v>6431</v>
      </c>
      <c r="F9" s="54">
        <v>1</v>
      </c>
      <c r="G9" s="53">
        <v>5642</v>
      </c>
    </row>
    <row r="10" spans="1:7" x14ac:dyDescent="0.25">
      <c r="A10" s="10" t="s">
        <v>42</v>
      </c>
      <c r="B10" s="86" t="s">
        <v>27</v>
      </c>
      <c r="C10" s="11" t="s">
        <v>125</v>
      </c>
      <c r="D10" s="52" t="s">
        <v>130</v>
      </c>
      <c r="E10" s="53">
        <v>24462</v>
      </c>
      <c r="F10" s="54">
        <v>0</v>
      </c>
      <c r="G10" s="53">
        <v>4876</v>
      </c>
    </row>
    <row r="11" spans="1:7" x14ac:dyDescent="0.25">
      <c r="A11" s="10" t="s">
        <v>43</v>
      </c>
      <c r="B11" s="51">
        <v>41431665528</v>
      </c>
      <c r="C11" s="11" t="s">
        <v>50</v>
      </c>
      <c r="D11" s="52" t="s">
        <v>131</v>
      </c>
      <c r="E11" s="53">
        <v>63651</v>
      </c>
      <c r="F11" s="54">
        <v>195</v>
      </c>
      <c r="G11" s="53">
        <v>3990</v>
      </c>
    </row>
    <row r="12" spans="1:7" x14ac:dyDescent="0.25">
      <c r="A12" s="10" t="s">
        <v>44</v>
      </c>
      <c r="B12" s="51">
        <v>16536095427</v>
      </c>
      <c r="C12" s="11" t="s">
        <v>52</v>
      </c>
      <c r="D12" s="52" t="s">
        <v>132</v>
      </c>
      <c r="E12" s="53">
        <v>114572</v>
      </c>
      <c r="F12" s="54">
        <v>560</v>
      </c>
      <c r="G12" s="53">
        <v>3955</v>
      </c>
    </row>
    <row r="13" spans="1:7" x14ac:dyDescent="0.25">
      <c r="A13" s="10" t="s">
        <v>45</v>
      </c>
      <c r="B13" s="51">
        <v>78818992607</v>
      </c>
      <c r="C13" s="11" t="s">
        <v>96</v>
      </c>
      <c r="D13" s="52" t="s">
        <v>129</v>
      </c>
      <c r="E13" s="53">
        <v>42016</v>
      </c>
      <c r="F13" s="54">
        <v>223</v>
      </c>
      <c r="G13" s="53">
        <v>2460</v>
      </c>
    </row>
    <row r="14" spans="1:7" x14ac:dyDescent="0.25">
      <c r="A14" s="10" t="s">
        <v>46</v>
      </c>
      <c r="B14" s="51">
        <v>66421949049</v>
      </c>
      <c r="C14" s="11" t="s">
        <v>53</v>
      </c>
      <c r="D14" s="52" t="s">
        <v>133</v>
      </c>
      <c r="E14" s="53">
        <v>63655</v>
      </c>
      <c r="F14" s="54">
        <v>312</v>
      </c>
      <c r="G14" s="53">
        <v>1653</v>
      </c>
    </row>
    <row r="15" spans="1:7" x14ac:dyDescent="0.25">
      <c r="A15" s="10" t="s">
        <v>47</v>
      </c>
      <c r="B15" s="51">
        <v>86546896316</v>
      </c>
      <c r="C15" s="11" t="s">
        <v>126</v>
      </c>
      <c r="D15" s="52" t="s">
        <v>134</v>
      </c>
      <c r="E15" s="53">
        <v>12410</v>
      </c>
      <c r="F15" s="54">
        <v>37</v>
      </c>
      <c r="G15" s="54">
        <v>986</v>
      </c>
    </row>
    <row r="16" spans="1:7" x14ac:dyDescent="0.25">
      <c r="A16" s="10" t="s">
        <v>48</v>
      </c>
      <c r="B16" s="51">
        <v>48019802063</v>
      </c>
      <c r="C16" s="11" t="s">
        <v>127</v>
      </c>
      <c r="D16" s="52" t="s">
        <v>135</v>
      </c>
      <c r="E16" s="53">
        <v>33460</v>
      </c>
      <c r="F16" s="54">
        <v>40</v>
      </c>
      <c r="G16" s="54">
        <v>731</v>
      </c>
    </row>
    <row r="17" spans="1:7" x14ac:dyDescent="0.25">
      <c r="A17" s="10" t="s">
        <v>49</v>
      </c>
      <c r="B17" s="51">
        <v>96809077214</v>
      </c>
      <c r="C17" s="11" t="s">
        <v>54</v>
      </c>
      <c r="D17" s="52" t="s">
        <v>131</v>
      </c>
      <c r="E17" s="53">
        <v>69892</v>
      </c>
      <c r="F17" s="54">
        <v>339</v>
      </c>
      <c r="G17" s="54">
        <v>710</v>
      </c>
    </row>
    <row r="18" spans="1:7" x14ac:dyDescent="0.25">
      <c r="A18" s="48" t="s">
        <v>59</v>
      </c>
      <c r="B18" s="48"/>
      <c r="C18" s="48"/>
      <c r="D18" s="48"/>
      <c r="E18" s="12">
        <f>SUM(E8:E17)</f>
        <v>499878</v>
      </c>
      <c r="F18" s="12">
        <f t="shared" ref="F18:G18" si="0">SUM(F8:F17)</f>
        <v>1736</v>
      </c>
      <c r="G18" s="12">
        <f t="shared" si="0"/>
        <v>31361</v>
      </c>
    </row>
    <row r="19" spans="1:7" x14ac:dyDescent="0.25">
      <c r="A19" s="48" t="s">
        <v>58</v>
      </c>
      <c r="B19" s="48"/>
      <c r="C19" s="48"/>
      <c r="D19" s="48"/>
      <c r="E19" s="84">
        <v>1586429</v>
      </c>
      <c r="F19" s="55">
        <v>8552</v>
      </c>
      <c r="G19" s="84">
        <v>41981</v>
      </c>
    </row>
    <row r="20" spans="1:7" x14ac:dyDescent="0.25">
      <c r="A20" s="48" t="s">
        <v>136</v>
      </c>
      <c r="B20" s="48"/>
      <c r="C20" s="48"/>
      <c r="D20" s="48"/>
      <c r="E20" s="50">
        <f>E18/E19</f>
        <v>0.31509635792083984</v>
      </c>
      <c r="F20" s="83">
        <f>F18/F19</f>
        <v>0.2029934518241347</v>
      </c>
      <c r="G20" s="50">
        <f>G18/G19</f>
        <v>0.74702841761749361</v>
      </c>
    </row>
    <row r="21" spans="1:7" x14ac:dyDescent="0.25">
      <c r="A21" s="4" t="s">
        <v>19</v>
      </c>
    </row>
  </sheetData>
  <mergeCells count="10">
    <mergeCell ref="A20:D20"/>
    <mergeCell ref="G6:G7"/>
    <mergeCell ref="A18:D18"/>
    <mergeCell ref="A19:D19"/>
    <mergeCell ref="A6:A7"/>
    <mergeCell ref="B6:B7"/>
    <mergeCell ref="C6:C7"/>
    <mergeCell ref="D6:D7"/>
    <mergeCell ref="E6:E7"/>
    <mergeCell ref="F6:F7"/>
  </mergeCells>
  <pageMargins left="0.31496062992125984" right="0.31496062992125984" top="0.35433070866141736" bottom="0.35433070866141736" header="0.31496062992125984" footer="0.31496062992125984"/>
  <pageSetup paperSize="9"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G20"/>
  <sheetViews>
    <sheetView workbookViewId="0">
      <selection activeCell="B24" sqref="B24:B25"/>
    </sheetView>
  </sheetViews>
  <sheetFormatPr defaultRowHeight="15" x14ac:dyDescent="0.25"/>
  <cols>
    <col min="1" max="1" width="8.28515625" style="3" customWidth="1"/>
    <col min="2" max="2" width="12" style="3" bestFit="1" customWidth="1"/>
    <col min="3" max="3" width="55" style="3" customWidth="1"/>
    <col min="4" max="4" width="12.85546875" style="3" customWidth="1"/>
    <col min="5" max="6" width="10.5703125" style="3" customWidth="1"/>
    <col min="7" max="7" width="9.28515625" style="3" bestFit="1" customWidth="1"/>
    <col min="8" max="238" width="9.140625" style="3"/>
    <col min="239" max="240" width="8.28515625" style="3" customWidth="1"/>
    <col min="241" max="241" width="14.5703125" style="3" customWidth="1"/>
    <col min="242" max="242" width="34.5703125" style="3" customWidth="1"/>
    <col min="243" max="243" width="11" style="3" customWidth="1"/>
    <col min="244" max="244" width="10.5703125" style="3" customWidth="1"/>
    <col min="245" max="494" width="9.140625" style="3"/>
    <col min="495" max="496" width="8.28515625" style="3" customWidth="1"/>
    <col min="497" max="497" width="14.5703125" style="3" customWidth="1"/>
    <col min="498" max="498" width="34.5703125" style="3" customWidth="1"/>
    <col min="499" max="499" width="11" style="3" customWidth="1"/>
    <col min="500" max="500" width="10.5703125" style="3" customWidth="1"/>
    <col min="501" max="750" width="9.140625" style="3"/>
    <col min="751" max="752" width="8.28515625" style="3" customWidth="1"/>
    <col min="753" max="753" width="14.5703125" style="3" customWidth="1"/>
    <col min="754" max="754" width="34.5703125" style="3" customWidth="1"/>
    <col min="755" max="755" width="11" style="3" customWidth="1"/>
    <col min="756" max="756" width="10.5703125" style="3" customWidth="1"/>
    <col min="757" max="1006" width="9.140625" style="3"/>
    <col min="1007" max="1008" width="8.28515625" style="3" customWidth="1"/>
    <col min="1009" max="1009" width="14.5703125" style="3" customWidth="1"/>
    <col min="1010" max="1010" width="34.5703125" style="3" customWidth="1"/>
    <col min="1011" max="1011" width="11" style="3" customWidth="1"/>
    <col min="1012" max="1012" width="10.5703125" style="3" customWidth="1"/>
    <col min="1013" max="1262" width="9.140625" style="3"/>
    <col min="1263" max="1264" width="8.28515625" style="3" customWidth="1"/>
    <col min="1265" max="1265" width="14.5703125" style="3" customWidth="1"/>
    <col min="1266" max="1266" width="34.5703125" style="3" customWidth="1"/>
    <col min="1267" max="1267" width="11" style="3" customWidth="1"/>
    <col min="1268" max="1268" width="10.5703125" style="3" customWidth="1"/>
    <col min="1269" max="1518" width="9.140625" style="3"/>
    <col min="1519" max="1520" width="8.28515625" style="3" customWidth="1"/>
    <col min="1521" max="1521" width="14.5703125" style="3" customWidth="1"/>
    <col min="1522" max="1522" width="34.5703125" style="3" customWidth="1"/>
    <col min="1523" max="1523" width="11" style="3" customWidth="1"/>
    <col min="1524" max="1524" width="10.5703125" style="3" customWidth="1"/>
    <col min="1525" max="1774" width="9.140625" style="3"/>
    <col min="1775" max="1776" width="8.28515625" style="3" customWidth="1"/>
    <col min="1777" max="1777" width="14.5703125" style="3" customWidth="1"/>
    <col min="1778" max="1778" width="34.5703125" style="3" customWidth="1"/>
    <col min="1779" max="1779" width="11" style="3" customWidth="1"/>
    <col min="1780" max="1780" width="10.5703125" style="3" customWidth="1"/>
    <col min="1781" max="2030" width="9.140625" style="3"/>
    <col min="2031" max="2032" width="8.28515625" style="3" customWidth="1"/>
    <col min="2033" max="2033" width="14.5703125" style="3" customWidth="1"/>
    <col min="2034" max="2034" width="34.5703125" style="3" customWidth="1"/>
    <col min="2035" max="2035" width="11" style="3" customWidth="1"/>
    <col min="2036" max="2036" width="10.5703125" style="3" customWidth="1"/>
    <col min="2037" max="2286" width="9.140625" style="3"/>
    <col min="2287" max="2288" width="8.28515625" style="3" customWidth="1"/>
    <col min="2289" max="2289" width="14.5703125" style="3" customWidth="1"/>
    <col min="2290" max="2290" width="34.5703125" style="3" customWidth="1"/>
    <col min="2291" max="2291" width="11" style="3" customWidth="1"/>
    <col min="2292" max="2292" width="10.5703125" style="3" customWidth="1"/>
    <col min="2293" max="2542" width="9.140625" style="3"/>
    <col min="2543" max="2544" width="8.28515625" style="3" customWidth="1"/>
    <col min="2545" max="2545" width="14.5703125" style="3" customWidth="1"/>
    <col min="2546" max="2546" width="34.5703125" style="3" customWidth="1"/>
    <col min="2547" max="2547" width="11" style="3" customWidth="1"/>
    <col min="2548" max="2548" width="10.5703125" style="3" customWidth="1"/>
    <col min="2549" max="2798" width="9.140625" style="3"/>
    <col min="2799" max="2800" width="8.28515625" style="3" customWidth="1"/>
    <col min="2801" max="2801" width="14.5703125" style="3" customWidth="1"/>
    <col min="2802" max="2802" width="34.5703125" style="3" customWidth="1"/>
    <col min="2803" max="2803" width="11" style="3" customWidth="1"/>
    <col min="2804" max="2804" width="10.5703125" style="3" customWidth="1"/>
    <col min="2805" max="3054" width="9.140625" style="3"/>
    <col min="3055" max="3056" width="8.28515625" style="3" customWidth="1"/>
    <col min="3057" max="3057" width="14.5703125" style="3" customWidth="1"/>
    <col min="3058" max="3058" width="34.5703125" style="3" customWidth="1"/>
    <col min="3059" max="3059" width="11" style="3" customWidth="1"/>
    <col min="3060" max="3060" width="10.5703125" style="3" customWidth="1"/>
    <col min="3061" max="3310" width="9.140625" style="3"/>
    <col min="3311" max="3312" width="8.28515625" style="3" customWidth="1"/>
    <col min="3313" max="3313" width="14.5703125" style="3" customWidth="1"/>
    <col min="3314" max="3314" width="34.5703125" style="3" customWidth="1"/>
    <col min="3315" max="3315" width="11" style="3" customWidth="1"/>
    <col min="3316" max="3316" width="10.5703125" style="3" customWidth="1"/>
    <col min="3317" max="3566" width="9.140625" style="3"/>
    <col min="3567" max="3568" width="8.28515625" style="3" customWidth="1"/>
    <col min="3569" max="3569" width="14.5703125" style="3" customWidth="1"/>
    <col min="3570" max="3570" width="34.5703125" style="3" customWidth="1"/>
    <col min="3571" max="3571" width="11" style="3" customWidth="1"/>
    <col min="3572" max="3572" width="10.5703125" style="3" customWidth="1"/>
    <col min="3573" max="3822" width="9.140625" style="3"/>
    <col min="3823" max="3824" width="8.28515625" style="3" customWidth="1"/>
    <col min="3825" max="3825" width="14.5703125" style="3" customWidth="1"/>
    <col min="3826" max="3826" width="34.5703125" style="3" customWidth="1"/>
    <col min="3827" max="3827" width="11" style="3" customWidth="1"/>
    <col min="3828" max="3828" width="10.5703125" style="3" customWidth="1"/>
    <col min="3829" max="4078" width="9.140625" style="3"/>
    <col min="4079" max="4080" width="8.28515625" style="3" customWidth="1"/>
    <col min="4081" max="4081" width="14.5703125" style="3" customWidth="1"/>
    <col min="4082" max="4082" width="34.5703125" style="3" customWidth="1"/>
    <col min="4083" max="4083" width="11" style="3" customWidth="1"/>
    <col min="4084" max="4084" width="10.5703125" style="3" customWidth="1"/>
    <col min="4085" max="4334" width="9.140625" style="3"/>
    <col min="4335" max="4336" width="8.28515625" style="3" customWidth="1"/>
    <col min="4337" max="4337" width="14.5703125" style="3" customWidth="1"/>
    <col min="4338" max="4338" width="34.5703125" style="3" customWidth="1"/>
    <col min="4339" max="4339" width="11" style="3" customWidth="1"/>
    <col min="4340" max="4340" width="10.5703125" style="3" customWidth="1"/>
    <col min="4341" max="4590" width="9.140625" style="3"/>
    <col min="4591" max="4592" width="8.28515625" style="3" customWidth="1"/>
    <col min="4593" max="4593" width="14.5703125" style="3" customWidth="1"/>
    <col min="4594" max="4594" width="34.5703125" style="3" customWidth="1"/>
    <col min="4595" max="4595" width="11" style="3" customWidth="1"/>
    <col min="4596" max="4596" width="10.5703125" style="3" customWidth="1"/>
    <col min="4597" max="4846" width="9.140625" style="3"/>
    <col min="4847" max="4848" width="8.28515625" style="3" customWidth="1"/>
    <col min="4849" max="4849" width="14.5703125" style="3" customWidth="1"/>
    <col min="4850" max="4850" width="34.5703125" style="3" customWidth="1"/>
    <col min="4851" max="4851" width="11" style="3" customWidth="1"/>
    <col min="4852" max="4852" width="10.5703125" style="3" customWidth="1"/>
    <col min="4853" max="5102" width="9.140625" style="3"/>
    <col min="5103" max="5104" width="8.28515625" style="3" customWidth="1"/>
    <col min="5105" max="5105" width="14.5703125" style="3" customWidth="1"/>
    <col min="5106" max="5106" width="34.5703125" style="3" customWidth="1"/>
    <col min="5107" max="5107" width="11" style="3" customWidth="1"/>
    <col min="5108" max="5108" width="10.5703125" style="3" customWidth="1"/>
    <col min="5109" max="5358" width="9.140625" style="3"/>
    <col min="5359" max="5360" width="8.28515625" style="3" customWidth="1"/>
    <col min="5361" max="5361" width="14.5703125" style="3" customWidth="1"/>
    <col min="5362" max="5362" width="34.5703125" style="3" customWidth="1"/>
    <col min="5363" max="5363" width="11" style="3" customWidth="1"/>
    <col min="5364" max="5364" width="10.5703125" style="3" customWidth="1"/>
    <col min="5365" max="5614" width="9.140625" style="3"/>
    <col min="5615" max="5616" width="8.28515625" style="3" customWidth="1"/>
    <col min="5617" max="5617" width="14.5703125" style="3" customWidth="1"/>
    <col min="5618" max="5618" width="34.5703125" style="3" customWidth="1"/>
    <col min="5619" max="5619" width="11" style="3" customWidth="1"/>
    <col min="5620" max="5620" width="10.5703125" style="3" customWidth="1"/>
    <col min="5621" max="5870" width="9.140625" style="3"/>
    <col min="5871" max="5872" width="8.28515625" style="3" customWidth="1"/>
    <col min="5873" max="5873" width="14.5703125" style="3" customWidth="1"/>
    <col min="5874" max="5874" width="34.5703125" style="3" customWidth="1"/>
    <col min="5875" max="5875" width="11" style="3" customWidth="1"/>
    <col min="5876" max="5876" width="10.5703125" style="3" customWidth="1"/>
    <col min="5877" max="6126" width="9.140625" style="3"/>
    <col min="6127" max="6128" width="8.28515625" style="3" customWidth="1"/>
    <col min="6129" max="6129" width="14.5703125" style="3" customWidth="1"/>
    <col min="6130" max="6130" width="34.5703125" style="3" customWidth="1"/>
    <col min="6131" max="6131" width="11" style="3" customWidth="1"/>
    <col min="6132" max="6132" width="10.5703125" style="3" customWidth="1"/>
    <col min="6133" max="6382" width="9.140625" style="3"/>
    <col min="6383" max="6384" width="8.28515625" style="3" customWidth="1"/>
    <col min="6385" max="6385" width="14.5703125" style="3" customWidth="1"/>
    <col min="6386" max="6386" width="34.5703125" style="3" customWidth="1"/>
    <col min="6387" max="6387" width="11" style="3" customWidth="1"/>
    <col min="6388" max="6388" width="10.5703125" style="3" customWidth="1"/>
    <col min="6389" max="6638" width="9.140625" style="3"/>
    <col min="6639" max="6640" width="8.28515625" style="3" customWidth="1"/>
    <col min="6641" max="6641" width="14.5703125" style="3" customWidth="1"/>
    <col min="6642" max="6642" width="34.5703125" style="3" customWidth="1"/>
    <col min="6643" max="6643" width="11" style="3" customWidth="1"/>
    <col min="6644" max="6644" width="10.5703125" style="3" customWidth="1"/>
    <col min="6645" max="6894" width="9.140625" style="3"/>
    <col min="6895" max="6896" width="8.28515625" style="3" customWidth="1"/>
    <col min="6897" max="6897" width="14.5703125" style="3" customWidth="1"/>
    <col min="6898" max="6898" width="34.5703125" style="3" customWidth="1"/>
    <col min="6899" max="6899" width="11" style="3" customWidth="1"/>
    <col min="6900" max="6900" width="10.5703125" style="3" customWidth="1"/>
    <col min="6901" max="7150" width="9.140625" style="3"/>
    <col min="7151" max="7152" width="8.28515625" style="3" customWidth="1"/>
    <col min="7153" max="7153" width="14.5703125" style="3" customWidth="1"/>
    <col min="7154" max="7154" width="34.5703125" style="3" customWidth="1"/>
    <col min="7155" max="7155" width="11" style="3" customWidth="1"/>
    <col min="7156" max="7156" width="10.5703125" style="3" customWidth="1"/>
    <col min="7157" max="7406" width="9.140625" style="3"/>
    <col min="7407" max="7408" width="8.28515625" style="3" customWidth="1"/>
    <col min="7409" max="7409" width="14.5703125" style="3" customWidth="1"/>
    <col min="7410" max="7410" width="34.5703125" style="3" customWidth="1"/>
    <col min="7411" max="7411" width="11" style="3" customWidth="1"/>
    <col min="7412" max="7412" width="10.5703125" style="3" customWidth="1"/>
    <col min="7413" max="7662" width="9.140625" style="3"/>
    <col min="7663" max="7664" width="8.28515625" style="3" customWidth="1"/>
    <col min="7665" max="7665" width="14.5703125" style="3" customWidth="1"/>
    <col min="7666" max="7666" width="34.5703125" style="3" customWidth="1"/>
    <col min="7667" max="7667" width="11" style="3" customWidth="1"/>
    <col min="7668" max="7668" width="10.5703125" style="3" customWidth="1"/>
    <col min="7669" max="7918" width="9.140625" style="3"/>
    <col min="7919" max="7920" width="8.28515625" style="3" customWidth="1"/>
    <col min="7921" max="7921" width="14.5703125" style="3" customWidth="1"/>
    <col min="7922" max="7922" width="34.5703125" style="3" customWidth="1"/>
    <col min="7923" max="7923" width="11" style="3" customWidth="1"/>
    <col min="7924" max="7924" width="10.5703125" style="3" customWidth="1"/>
    <col min="7925" max="8174" width="9.140625" style="3"/>
    <col min="8175" max="8176" width="8.28515625" style="3" customWidth="1"/>
    <col min="8177" max="8177" width="14.5703125" style="3" customWidth="1"/>
    <col min="8178" max="8178" width="34.5703125" style="3" customWidth="1"/>
    <col min="8179" max="8179" width="11" style="3" customWidth="1"/>
    <col min="8180" max="8180" width="10.5703125" style="3" customWidth="1"/>
    <col min="8181" max="8430" width="9.140625" style="3"/>
    <col min="8431" max="8432" width="8.28515625" style="3" customWidth="1"/>
    <col min="8433" max="8433" width="14.5703125" style="3" customWidth="1"/>
    <col min="8434" max="8434" width="34.5703125" style="3" customWidth="1"/>
    <col min="8435" max="8435" width="11" style="3" customWidth="1"/>
    <col min="8436" max="8436" width="10.5703125" style="3" customWidth="1"/>
    <col min="8437" max="8686" width="9.140625" style="3"/>
    <col min="8687" max="8688" width="8.28515625" style="3" customWidth="1"/>
    <col min="8689" max="8689" width="14.5703125" style="3" customWidth="1"/>
    <col min="8690" max="8690" width="34.5703125" style="3" customWidth="1"/>
    <col min="8691" max="8691" width="11" style="3" customWidth="1"/>
    <col min="8692" max="8692" width="10.5703125" style="3" customWidth="1"/>
    <col min="8693" max="8942" width="9.140625" style="3"/>
    <col min="8943" max="8944" width="8.28515625" style="3" customWidth="1"/>
    <col min="8945" max="8945" width="14.5703125" style="3" customWidth="1"/>
    <col min="8946" max="8946" width="34.5703125" style="3" customWidth="1"/>
    <col min="8947" max="8947" width="11" style="3" customWidth="1"/>
    <col min="8948" max="8948" width="10.5703125" style="3" customWidth="1"/>
    <col min="8949" max="9198" width="9.140625" style="3"/>
    <col min="9199" max="9200" width="8.28515625" style="3" customWidth="1"/>
    <col min="9201" max="9201" width="14.5703125" style="3" customWidth="1"/>
    <col min="9202" max="9202" width="34.5703125" style="3" customWidth="1"/>
    <col min="9203" max="9203" width="11" style="3" customWidth="1"/>
    <col min="9204" max="9204" width="10.5703125" style="3" customWidth="1"/>
    <col min="9205" max="9454" width="9.140625" style="3"/>
    <col min="9455" max="9456" width="8.28515625" style="3" customWidth="1"/>
    <col min="9457" max="9457" width="14.5703125" style="3" customWidth="1"/>
    <col min="9458" max="9458" width="34.5703125" style="3" customWidth="1"/>
    <col min="9459" max="9459" width="11" style="3" customWidth="1"/>
    <col min="9460" max="9460" width="10.5703125" style="3" customWidth="1"/>
    <col min="9461" max="9710" width="9.140625" style="3"/>
    <col min="9711" max="9712" width="8.28515625" style="3" customWidth="1"/>
    <col min="9713" max="9713" width="14.5703125" style="3" customWidth="1"/>
    <col min="9714" max="9714" width="34.5703125" style="3" customWidth="1"/>
    <col min="9715" max="9715" width="11" style="3" customWidth="1"/>
    <col min="9716" max="9716" width="10.5703125" style="3" customWidth="1"/>
    <col min="9717" max="9966" width="9.140625" style="3"/>
    <col min="9967" max="9968" width="8.28515625" style="3" customWidth="1"/>
    <col min="9969" max="9969" width="14.5703125" style="3" customWidth="1"/>
    <col min="9970" max="9970" width="34.5703125" style="3" customWidth="1"/>
    <col min="9971" max="9971" width="11" style="3" customWidth="1"/>
    <col min="9972" max="9972" width="10.5703125" style="3" customWidth="1"/>
    <col min="9973" max="10222" width="9.140625" style="3"/>
    <col min="10223" max="10224" width="8.28515625" style="3" customWidth="1"/>
    <col min="10225" max="10225" width="14.5703125" style="3" customWidth="1"/>
    <col min="10226" max="10226" width="34.5703125" style="3" customWidth="1"/>
    <col min="10227" max="10227" width="11" style="3" customWidth="1"/>
    <col min="10228" max="10228" width="10.5703125" style="3" customWidth="1"/>
    <col min="10229" max="10478" width="9.140625" style="3"/>
    <col min="10479" max="10480" width="8.28515625" style="3" customWidth="1"/>
    <col min="10481" max="10481" width="14.5703125" style="3" customWidth="1"/>
    <col min="10482" max="10482" width="34.5703125" style="3" customWidth="1"/>
    <col min="10483" max="10483" width="11" style="3" customWidth="1"/>
    <col min="10484" max="10484" width="10.5703125" style="3" customWidth="1"/>
    <col min="10485" max="10734" width="9.140625" style="3"/>
    <col min="10735" max="10736" width="8.28515625" style="3" customWidth="1"/>
    <col min="10737" max="10737" width="14.5703125" style="3" customWidth="1"/>
    <col min="10738" max="10738" width="34.5703125" style="3" customWidth="1"/>
    <col min="10739" max="10739" width="11" style="3" customWidth="1"/>
    <col min="10740" max="10740" width="10.5703125" style="3" customWidth="1"/>
    <col min="10741" max="10990" width="9.140625" style="3"/>
    <col min="10991" max="10992" width="8.28515625" style="3" customWidth="1"/>
    <col min="10993" max="10993" width="14.5703125" style="3" customWidth="1"/>
    <col min="10994" max="10994" width="34.5703125" style="3" customWidth="1"/>
    <col min="10995" max="10995" width="11" style="3" customWidth="1"/>
    <col min="10996" max="10996" width="10.5703125" style="3" customWidth="1"/>
    <col min="10997" max="11246" width="9.140625" style="3"/>
    <col min="11247" max="11248" width="8.28515625" style="3" customWidth="1"/>
    <col min="11249" max="11249" width="14.5703125" style="3" customWidth="1"/>
    <col min="11250" max="11250" width="34.5703125" style="3" customWidth="1"/>
    <col min="11251" max="11251" width="11" style="3" customWidth="1"/>
    <col min="11252" max="11252" width="10.5703125" style="3" customWidth="1"/>
    <col min="11253" max="11502" width="9.140625" style="3"/>
    <col min="11503" max="11504" width="8.28515625" style="3" customWidth="1"/>
    <col min="11505" max="11505" width="14.5703125" style="3" customWidth="1"/>
    <col min="11506" max="11506" width="34.5703125" style="3" customWidth="1"/>
    <col min="11507" max="11507" width="11" style="3" customWidth="1"/>
    <col min="11508" max="11508" width="10.5703125" style="3" customWidth="1"/>
    <col min="11509" max="11758" width="9.140625" style="3"/>
    <col min="11759" max="11760" width="8.28515625" style="3" customWidth="1"/>
    <col min="11761" max="11761" width="14.5703125" style="3" customWidth="1"/>
    <col min="11762" max="11762" width="34.5703125" style="3" customWidth="1"/>
    <col min="11763" max="11763" width="11" style="3" customWidth="1"/>
    <col min="11764" max="11764" width="10.5703125" style="3" customWidth="1"/>
    <col min="11765" max="12014" width="9.140625" style="3"/>
    <col min="12015" max="12016" width="8.28515625" style="3" customWidth="1"/>
    <col min="12017" max="12017" width="14.5703125" style="3" customWidth="1"/>
    <col min="12018" max="12018" width="34.5703125" style="3" customWidth="1"/>
    <col min="12019" max="12019" width="11" style="3" customWidth="1"/>
    <col min="12020" max="12020" width="10.5703125" style="3" customWidth="1"/>
    <col min="12021" max="12270" width="9.140625" style="3"/>
    <col min="12271" max="12272" width="8.28515625" style="3" customWidth="1"/>
    <col min="12273" max="12273" width="14.5703125" style="3" customWidth="1"/>
    <col min="12274" max="12274" width="34.5703125" style="3" customWidth="1"/>
    <col min="12275" max="12275" width="11" style="3" customWidth="1"/>
    <col min="12276" max="12276" width="10.5703125" style="3" customWidth="1"/>
    <col min="12277" max="12526" width="9.140625" style="3"/>
    <col min="12527" max="12528" width="8.28515625" style="3" customWidth="1"/>
    <col min="12529" max="12529" width="14.5703125" style="3" customWidth="1"/>
    <col min="12530" max="12530" width="34.5703125" style="3" customWidth="1"/>
    <col min="12531" max="12531" width="11" style="3" customWidth="1"/>
    <col min="12532" max="12532" width="10.5703125" style="3" customWidth="1"/>
    <col min="12533" max="12782" width="9.140625" style="3"/>
    <col min="12783" max="12784" width="8.28515625" style="3" customWidth="1"/>
    <col min="12785" max="12785" width="14.5703125" style="3" customWidth="1"/>
    <col min="12786" max="12786" width="34.5703125" style="3" customWidth="1"/>
    <col min="12787" max="12787" width="11" style="3" customWidth="1"/>
    <col min="12788" max="12788" width="10.5703125" style="3" customWidth="1"/>
    <col min="12789" max="13038" width="9.140625" style="3"/>
    <col min="13039" max="13040" width="8.28515625" style="3" customWidth="1"/>
    <col min="13041" max="13041" width="14.5703125" style="3" customWidth="1"/>
    <col min="13042" max="13042" width="34.5703125" style="3" customWidth="1"/>
    <col min="13043" max="13043" width="11" style="3" customWidth="1"/>
    <col min="13044" max="13044" width="10.5703125" style="3" customWidth="1"/>
    <col min="13045" max="13294" width="9.140625" style="3"/>
    <col min="13295" max="13296" width="8.28515625" style="3" customWidth="1"/>
    <col min="13297" max="13297" width="14.5703125" style="3" customWidth="1"/>
    <col min="13298" max="13298" width="34.5703125" style="3" customWidth="1"/>
    <col min="13299" max="13299" width="11" style="3" customWidth="1"/>
    <col min="13300" max="13300" width="10.5703125" style="3" customWidth="1"/>
    <col min="13301" max="13550" width="9.140625" style="3"/>
    <col min="13551" max="13552" width="8.28515625" style="3" customWidth="1"/>
    <col min="13553" max="13553" width="14.5703125" style="3" customWidth="1"/>
    <col min="13554" max="13554" width="34.5703125" style="3" customWidth="1"/>
    <col min="13555" max="13555" width="11" style="3" customWidth="1"/>
    <col min="13556" max="13556" width="10.5703125" style="3" customWidth="1"/>
    <col min="13557" max="13806" width="9.140625" style="3"/>
    <col min="13807" max="13808" width="8.28515625" style="3" customWidth="1"/>
    <col min="13809" max="13809" width="14.5703125" style="3" customWidth="1"/>
    <col min="13810" max="13810" width="34.5703125" style="3" customWidth="1"/>
    <col min="13811" max="13811" width="11" style="3" customWidth="1"/>
    <col min="13812" max="13812" width="10.5703125" style="3" customWidth="1"/>
    <col min="13813" max="14062" width="9.140625" style="3"/>
    <col min="14063" max="14064" width="8.28515625" style="3" customWidth="1"/>
    <col min="14065" max="14065" width="14.5703125" style="3" customWidth="1"/>
    <col min="14066" max="14066" width="34.5703125" style="3" customWidth="1"/>
    <col min="14067" max="14067" width="11" style="3" customWidth="1"/>
    <col min="14068" max="14068" width="10.5703125" style="3" customWidth="1"/>
    <col min="14069" max="14318" width="9.140625" style="3"/>
    <col min="14319" max="14320" width="8.28515625" style="3" customWidth="1"/>
    <col min="14321" max="14321" width="14.5703125" style="3" customWidth="1"/>
    <col min="14322" max="14322" width="34.5703125" style="3" customWidth="1"/>
    <col min="14323" max="14323" width="11" style="3" customWidth="1"/>
    <col min="14324" max="14324" width="10.5703125" style="3" customWidth="1"/>
    <col min="14325" max="14574" width="9.140625" style="3"/>
    <col min="14575" max="14576" width="8.28515625" style="3" customWidth="1"/>
    <col min="14577" max="14577" width="14.5703125" style="3" customWidth="1"/>
    <col min="14578" max="14578" width="34.5703125" style="3" customWidth="1"/>
    <col min="14579" max="14579" width="11" style="3" customWidth="1"/>
    <col min="14580" max="14580" width="10.5703125" style="3" customWidth="1"/>
    <col min="14581" max="14830" width="9.140625" style="3"/>
    <col min="14831" max="14832" width="8.28515625" style="3" customWidth="1"/>
    <col min="14833" max="14833" width="14.5703125" style="3" customWidth="1"/>
    <col min="14834" max="14834" width="34.5703125" style="3" customWidth="1"/>
    <col min="14835" max="14835" width="11" style="3" customWidth="1"/>
    <col min="14836" max="14836" width="10.5703125" style="3" customWidth="1"/>
    <col min="14837" max="15086" width="9.140625" style="3"/>
    <col min="15087" max="15088" width="8.28515625" style="3" customWidth="1"/>
    <col min="15089" max="15089" width="14.5703125" style="3" customWidth="1"/>
    <col min="15090" max="15090" width="34.5703125" style="3" customWidth="1"/>
    <col min="15091" max="15091" width="11" style="3" customWidth="1"/>
    <col min="15092" max="15092" width="10.5703125" style="3" customWidth="1"/>
    <col min="15093" max="15342" width="9.140625" style="3"/>
    <col min="15343" max="15344" width="8.28515625" style="3" customWidth="1"/>
    <col min="15345" max="15345" width="14.5703125" style="3" customWidth="1"/>
    <col min="15346" max="15346" width="34.5703125" style="3" customWidth="1"/>
    <col min="15347" max="15347" width="11" style="3" customWidth="1"/>
    <col min="15348" max="15348" width="10.5703125" style="3" customWidth="1"/>
    <col min="15349" max="15598" width="9.140625" style="3"/>
    <col min="15599" max="15600" width="8.28515625" style="3" customWidth="1"/>
    <col min="15601" max="15601" width="14.5703125" style="3" customWidth="1"/>
    <col min="15602" max="15602" width="34.5703125" style="3" customWidth="1"/>
    <col min="15603" max="15603" width="11" style="3" customWidth="1"/>
    <col min="15604" max="15604" width="10.5703125" style="3" customWidth="1"/>
    <col min="15605" max="15854" width="9.140625" style="3"/>
    <col min="15855" max="15856" width="8.28515625" style="3" customWidth="1"/>
    <col min="15857" max="15857" width="14.5703125" style="3" customWidth="1"/>
    <col min="15858" max="15858" width="34.5703125" style="3" customWidth="1"/>
    <col min="15859" max="15859" width="11" style="3" customWidth="1"/>
    <col min="15860" max="15860" width="10.5703125" style="3" customWidth="1"/>
    <col min="15861" max="16110" width="9.140625" style="3"/>
    <col min="16111" max="16112" width="8.28515625" style="3" customWidth="1"/>
    <col min="16113" max="16113" width="14.5703125" style="3" customWidth="1"/>
    <col min="16114" max="16114" width="34.5703125" style="3" customWidth="1"/>
    <col min="16115" max="16115" width="11" style="3" customWidth="1"/>
    <col min="16116" max="16116" width="10.5703125" style="3" customWidth="1"/>
    <col min="16117" max="16384" width="9.140625" style="3"/>
  </cols>
  <sheetData>
    <row r="3" spans="1:7" s="18" customFormat="1" x14ac:dyDescent="0.25">
      <c r="E3" s="1" t="s">
        <v>148</v>
      </c>
    </row>
    <row r="4" spans="1:7" s="9" customFormat="1" x14ac:dyDescent="0.25">
      <c r="A4" s="8" t="s">
        <v>151</v>
      </c>
    </row>
    <row r="6" spans="1:7" ht="24" x14ac:dyDescent="0.25">
      <c r="A6" s="82" t="s">
        <v>160</v>
      </c>
      <c r="B6" s="82" t="s">
        <v>38</v>
      </c>
      <c r="C6" s="82" t="s">
        <v>60</v>
      </c>
      <c r="D6" s="82" t="s">
        <v>39</v>
      </c>
      <c r="E6" s="82" t="s">
        <v>56</v>
      </c>
      <c r="F6" s="82" t="s">
        <v>28</v>
      </c>
      <c r="G6" s="82" t="s">
        <v>34</v>
      </c>
    </row>
    <row r="7" spans="1:7" x14ac:dyDescent="0.25">
      <c r="A7" s="10" t="s">
        <v>40</v>
      </c>
      <c r="B7" s="51">
        <v>54980097571</v>
      </c>
      <c r="C7" s="52" t="s">
        <v>137</v>
      </c>
      <c r="D7" s="52" t="s">
        <v>133</v>
      </c>
      <c r="E7" s="53">
        <v>34133</v>
      </c>
      <c r="F7" s="54">
        <v>54</v>
      </c>
      <c r="G7" s="53">
        <v>8585</v>
      </c>
    </row>
    <row r="8" spans="1:7" x14ac:dyDescent="0.25">
      <c r="A8" s="10" t="s">
        <v>41</v>
      </c>
      <c r="B8" s="51">
        <v>41749818471</v>
      </c>
      <c r="C8" s="52" t="s">
        <v>154</v>
      </c>
      <c r="D8" s="52" t="s">
        <v>155</v>
      </c>
      <c r="E8" s="53">
        <v>53592</v>
      </c>
      <c r="F8" s="54">
        <v>56</v>
      </c>
      <c r="G8" s="53">
        <v>8334</v>
      </c>
    </row>
    <row r="9" spans="1:7" x14ac:dyDescent="0.25">
      <c r="A9" s="10" t="s">
        <v>42</v>
      </c>
      <c r="B9" s="51">
        <v>97213320651</v>
      </c>
      <c r="C9" s="52" t="s">
        <v>138</v>
      </c>
      <c r="D9" s="52" t="s">
        <v>134</v>
      </c>
      <c r="E9" s="53">
        <v>73487</v>
      </c>
      <c r="F9" s="54">
        <v>170</v>
      </c>
      <c r="G9" s="53">
        <v>7217</v>
      </c>
    </row>
    <row r="10" spans="1:7" x14ac:dyDescent="0.25">
      <c r="A10" s="10" t="s">
        <v>43</v>
      </c>
      <c r="B10" s="51">
        <v>41431665528</v>
      </c>
      <c r="C10" s="52" t="s">
        <v>50</v>
      </c>
      <c r="D10" s="52" t="s">
        <v>131</v>
      </c>
      <c r="E10" s="53">
        <v>114080</v>
      </c>
      <c r="F10" s="54">
        <v>135</v>
      </c>
      <c r="G10" s="53">
        <v>6969</v>
      </c>
    </row>
    <row r="11" spans="1:7" x14ac:dyDescent="0.25">
      <c r="A11" s="10" t="s">
        <v>44</v>
      </c>
      <c r="B11" s="51">
        <v>43325648866</v>
      </c>
      <c r="C11" s="52" t="s">
        <v>95</v>
      </c>
      <c r="D11" s="52" t="s">
        <v>139</v>
      </c>
      <c r="E11" s="53">
        <v>305723</v>
      </c>
      <c r="F11" s="54">
        <v>258</v>
      </c>
      <c r="G11" s="53">
        <v>6891</v>
      </c>
    </row>
    <row r="12" spans="1:7" ht="15" customHeight="1" x14ac:dyDescent="0.25">
      <c r="A12" s="10" t="s">
        <v>45</v>
      </c>
      <c r="B12" s="51">
        <v>96809077214</v>
      </c>
      <c r="C12" s="52" t="s">
        <v>54</v>
      </c>
      <c r="D12" s="52" t="s">
        <v>129</v>
      </c>
      <c r="E12" s="53">
        <v>62298</v>
      </c>
      <c r="F12" s="54">
        <v>116</v>
      </c>
      <c r="G12" s="53">
        <v>6217</v>
      </c>
    </row>
    <row r="13" spans="1:7" x14ac:dyDescent="0.25">
      <c r="A13" s="10" t="s">
        <v>46</v>
      </c>
      <c r="B13" s="51">
        <v>74253013122</v>
      </c>
      <c r="C13" s="52" t="s">
        <v>62</v>
      </c>
      <c r="D13" s="52" t="s">
        <v>140</v>
      </c>
      <c r="E13" s="53">
        <v>58343</v>
      </c>
      <c r="F13" s="54">
        <v>86</v>
      </c>
      <c r="G13" s="53">
        <v>5770</v>
      </c>
    </row>
    <row r="14" spans="1:7" x14ac:dyDescent="0.25">
      <c r="A14" s="10" t="s">
        <v>47</v>
      </c>
      <c r="B14" s="51">
        <v>61897104274</v>
      </c>
      <c r="C14" s="52" t="s">
        <v>97</v>
      </c>
      <c r="D14" s="52" t="s">
        <v>141</v>
      </c>
      <c r="E14" s="53">
        <v>29591</v>
      </c>
      <c r="F14" s="54">
        <v>75</v>
      </c>
      <c r="G14" s="53">
        <v>3856</v>
      </c>
    </row>
    <row r="15" spans="1:7" x14ac:dyDescent="0.25">
      <c r="A15" s="10" t="s">
        <v>48</v>
      </c>
      <c r="B15" s="51">
        <v>66080247320</v>
      </c>
      <c r="C15" s="52" t="s">
        <v>142</v>
      </c>
      <c r="D15" s="52" t="s">
        <v>143</v>
      </c>
      <c r="E15" s="53">
        <v>5042</v>
      </c>
      <c r="F15" s="54">
        <v>7</v>
      </c>
      <c r="G15" s="53">
        <v>2891</v>
      </c>
    </row>
    <row r="16" spans="1:7" x14ac:dyDescent="0.25">
      <c r="A16" s="10" t="s">
        <v>49</v>
      </c>
      <c r="B16" s="51">
        <v>56198968279</v>
      </c>
      <c r="C16" s="52" t="s">
        <v>98</v>
      </c>
      <c r="D16" s="52" t="s">
        <v>144</v>
      </c>
      <c r="E16" s="53">
        <v>22137</v>
      </c>
      <c r="F16" s="54">
        <v>45</v>
      </c>
      <c r="G16" s="53">
        <v>1811</v>
      </c>
    </row>
    <row r="17" spans="1:7" ht="18" customHeight="1" x14ac:dyDescent="0.25">
      <c r="A17" s="48" t="s">
        <v>59</v>
      </c>
      <c r="B17" s="48"/>
      <c r="C17" s="48"/>
      <c r="D17" s="48"/>
      <c r="E17" s="55">
        <f>SUM(E7:E16)</f>
        <v>758426</v>
      </c>
      <c r="F17" s="55">
        <f t="shared" ref="F17:G17" si="0">SUM(F7:F16)</f>
        <v>1002</v>
      </c>
      <c r="G17" s="55">
        <f t="shared" si="0"/>
        <v>58541</v>
      </c>
    </row>
    <row r="18" spans="1:7" x14ac:dyDescent="0.25">
      <c r="A18" s="48" t="s">
        <v>58</v>
      </c>
      <c r="B18" s="48"/>
      <c r="C18" s="48"/>
      <c r="D18" s="48"/>
      <c r="E18" s="55">
        <v>1552399</v>
      </c>
      <c r="F18" s="55">
        <v>3523</v>
      </c>
      <c r="G18" s="55">
        <v>89015</v>
      </c>
    </row>
    <row r="19" spans="1:7" x14ac:dyDescent="0.25">
      <c r="A19" s="48" t="s">
        <v>136</v>
      </c>
      <c r="B19" s="48"/>
      <c r="C19" s="48"/>
      <c r="D19" s="48"/>
      <c r="E19" s="50">
        <f>E17/E18</f>
        <v>0.48855094598746845</v>
      </c>
      <c r="F19" s="83">
        <f>F17/F18</f>
        <v>0.28441669032074934</v>
      </c>
      <c r="G19" s="50">
        <f>G17/G18</f>
        <v>0.65765320451609277</v>
      </c>
    </row>
    <row r="20" spans="1:7" ht="15.75" customHeight="1" x14ac:dyDescent="0.25">
      <c r="A20" s="4" t="s">
        <v>19</v>
      </c>
    </row>
  </sheetData>
  <mergeCells count="3">
    <mergeCell ref="A17:D17"/>
    <mergeCell ref="A18:D18"/>
    <mergeCell ref="A19:D19"/>
  </mergeCells>
  <pageMargins left="0.31496062992125984" right="0.31496062992125984" top="0.55118110236220474" bottom="0.55118110236220474" header="0.31496062992125984" footer="0.31496062992125984"/>
  <pageSetup paperSize="9" orientation="landscape" horizontalDpi="4294967294" verticalDpi="4294967294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G22"/>
  <sheetViews>
    <sheetView tabSelected="1" workbookViewId="0">
      <selection activeCell="H27" sqref="H27"/>
    </sheetView>
  </sheetViews>
  <sheetFormatPr defaultRowHeight="15" x14ac:dyDescent="0.25"/>
  <cols>
    <col min="1" max="1" width="8.28515625" style="18" customWidth="1"/>
    <col min="2" max="2" width="14.5703125" style="18" customWidth="1"/>
    <col min="3" max="3" width="49.85546875" style="18" customWidth="1"/>
    <col min="4" max="4" width="15" style="18" customWidth="1"/>
    <col min="5" max="6" width="10.5703125" style="18" customWidth="1"/>
    <col min="7" max="217" width="9.140625" style="18"/>
    <col min="218" max="219" width="8.28515625" style="18" customWidth="1"/>
    <col min="220" max="220" width="14.5703125" style="18" customWidth="1"/>
    <col min="221" max="221" width="34.5703125" style="18" customWidth="1"/>
    <col min="222" max="222" width="11" style="18" customWidth="1"/>
    <col min="223" max="223" width="10.5703125" style="18" customWidth="1"/>
    <col min="224" max="473" width="9.140625" style="18"/>
    <col min="474" max="475" width="8.28515625" style="18" customWidth="1"/>
    <col min="476" max="476" width="14.5703125" style="18" customWidth="1"/>
    <col min="477" max="477" width="34.5703125" style="18" customWidth="1"/>
    <col min="478" max="478" width="11" style="18" customWidth="1"/>
    <col min="479" max="479" width="10.5703125" style="18" customWidth="1"/>
    <col min="480" max="729" width="9.140625" style="18"/>
    <col min="730" max="731" width="8.28515625" style="18" customWidth="1"/>
    <col min="732" max="732" width="14.5703125" style="18" customWidth="1"/>
    <col min="733" max="733" width="34.5703125" style="18" customWidth="1"/>
    <col min="734" max="734" width="11" style="18" customWidth="1"/>
    <col min="735" max="735" width="10.5703125" style="18" customWidth="1"/>
    <col min="736" max="985" width="9.140625" style="18"/>
    <col min="986" max="987" width="8.28515625" style="18" customWidth="1"/>
    <col min="988" max="988" width="14.5703125" style="18" customWidth="1"/>
    <col min="989" max="989" width="34.5703125" style="18" customWidth="1"/>
    <col min="990" max="990" width="11" style="18" customWidth="1"/>
    <col min="991" max="991" width="10.5703125" style="18" customWidth="1"/>
    <col min="992" max="1241" width="9.140625" style="18"/>
    <col min="1242" max="1243" width="8.28515625" style="18" customWidth="1"/>
    <col min="1244" max="1244" width="14.5703125" style="18" customWidth="1"/>
    <col min="1245" max="1245" width="34.5703125" style="18" customWidth="1"/>
    <col min="1246" max="1246" width="11" style="18" customWidth="1"/>
    <col min="1247" max="1247" width="10.5703125" style="18" customWidth="1"/>
    <col min="1248" max="1497" width="9.140625" style="18"/>
    <col min="1498" max="1499" width="8.28515625" style="18" customWidth="1"/>
    <col min="1500" max="1500" width="14.5703125" style="18" customWidth="1"/>
    <col min="1501" max="1501" width="34.5703125" style="18" customWidth="1"/>
    <col min="1502" max="1502" width="11" style="18" customWidth="1"/>
    <col min="1503" max="1503" width="10.5703125" style="18" customWidth="1"/>
    <col min="1504" max="1753" width="9.140625" style="18"/>
    <col min="1754" max="1755" width="8.28515625" style="18" customWidth="1"/>
    <col min="1756" max="1756" width="14.5703125" style="18" customWidth="1"/>
    <col min="1757" max="1757" width="34.5703125" style="18" customWidth="1"/>
    <col min="1758" max="1758" width="11" style="18" customWidth="1"/>
    <col min="1759" max="1759" width="10.5703125" style="18" customWidth="1"/>
    <col min="1760" max="2009" width="9.140625" style="18"/>
    <col min="2010" max="2011" width="8.28515625" style="18" customWidth="1"/>
    <col min="2012" max="2012" width="14.5703125" style="18" customWidth="1"/>
    <col min="2013" max="2013" width="34.5703125" style="18" customWidth="1"/>
    <col min="2014" max="2014" width="11" style="18" customWidth="1"/>
    <col min="2015" max="2015" width="10.5703125" style="18" customWidth="1"/>
    <col min="2016" max="2265" width="9.140625" style="18"/>
    <col min="2266" max="2267" width="8.28515625" style="18" customWidth="1"/>
    <col min="2268" max="2268" width="14.5703125" style="18" customWidth="1"/>
    <col min="2269" max="2269" width="34.5703125" style="18" customWidth="1"/>
    <col min="2270" max="2270" width="11" style="18" customWidth="1"/>
    <col min="2271" max="2271" width="10.5703125" style="18" customWidth="1"/>
    <col min="2272" max="2521" width="9.140625" style="18"/>
    <col min="2522" max="2523" width="8.28515625" style="18" customWidth="1"/>
    <col min="2524" max="2524" width="14.5703125" style="18" customWidth="1"/>
    <col min="2525" max="2525" width="34.5703125" style="18" customWidth="1"/>
    <col min="2526" max="2526" width="11" style="18" customWidth="1"/>
    <col min="2527" max="2527" width="10.5703125" style="18" customWidth="1"/>
    <col min="2528" max="2777" width="9.140625" style="18"/>
    <col min="2778" max="2779" width="8.28515625" style="18" customWidth="1"/>
    <col min="2780" max="2780" width="14.5703125" style="18" customWidth="1"/>
    <col min="2781" max="2781" width="34.5703125" style="18" customWidth="1"/>
    <col min="2782" max="2782" width="11" style="18" customWidth="1"/>
    <col min="2783" max="2783" width="10.5703125" style="18" customWidth="1"/>
    <col min="2784" max="3033" width="9.140625" style="18"/>
    <col min="3034" max="3035" width="8.28515625" style="18" customWidth="1"/>
    <col min="3036" max="3036" width="14.5703125" style="18" customWidth="1"/>
    <col min="3037" max="3037" width="34.5703125" style="18" customWidth="1"/>
    <col min="3038" max="3038" width="11" style="18" customWidth="1"/>
    <col min="3039" max="3039" width="10.5703125" style="18" customWidth="1"/>
    <col min="3040" max="3289" width="9.140625" style="18"/>
    <col min="3290" max="3291" width="8.28515625" style="18" customWidth="1"/>
    <col min="3292" max="3292" width="14.5703125" style="18" customWidth="1"/>
    <col min="3293" max="3293" width="34.5703125" style="18" customWidth="1"/>
    <col min="3294" max="3294" width="11" style="18" customWidth="1"/>
    <col min="3295" max="3295" width="10.5703125" style="18" customWidth="1"/>
    <col min="3296" max="3545" width="9.140625" style="18"/>
    <col min="3546" max="3547" width="8.28515625" style="18" customWidth="1"/>
    <col min="3548" max="3548" width="14.5703125" style="18" customWidth="1"/>
    <col min="3549" max="3549" width="34.5703125" style="18" customWidth="1"/>
    <col min="3550" max="3550" width="11" style="18" customWidth="1"/>
    <col min="3551" max="3551" width="10.5703125" style="18" customWidth="1"/>
    <col min="3552" max="3801" width="9.140625" style="18"/>
    <col min="3802" max="3803" width="8.28515625" style="18" customWidth="1"/>
    <col min="3804" max="3804" width="14.5703125" style="18" customWidth="1"/>
    <col min="3805" max="3805" width="34.5703125" style="18" customWidth="1"/>
    <col min="3806" max="3806" width="11" style="18" customWidth="1"/>
    <col min="3807" max="3807" width="10.5703125" style="18" customWidth="1"/>
    <col min="3808" max="4057" width="9.140625" style="18"/>
    <col min="4058" max="4059" width="8.28515625" style="18" customWidth="1"/>
    <col min="4060" max="4060" width="14.5703125" style="18" customWidth="1"/>
    <col min="4061" max="4061" width="34.5703125" style="18" customWidth="1"/>
    <col min="4062" max="4062" width="11" style="18" customWidth="1"/>
    <col min="4063" max="4063" width="10.5703125" style="18" customWidth="1"/>
    <col min="4064" max="4313" width="9.140625" style="18"/>
    <col min="4314" max="4315" width="8.28515625" style="18" customWidth="1"/>
    <col min="4316" max="4316" width="14.5703125" style="18" customWidth="1"/>
    <col min="4317" max="4317" width="34.5703125" style="18" customWidth="1"/>
    <col min="4318" max="4318" width="11" style="18" customWidth="1"/>
    <col min="4319" max="4319" width="10.5703125" style="18" customWidth="1"/>
    <col min="4320" max="4569" width="9.140625" style="18"/>
    <col min="4570" max="4571" width="8.28515625" style="18" customWidth="1"/>
    <col min="4572" max="4572" width="14.5703125" style="18" customWidth="1"/>
    <col min="4573" max="4573" width="34.5703125" style="18" customWidth="1"/>
    <col min="4574" max="4574" width="11" style="18" customWidth="1"/>
    <col min="4575" max="4575" width="10.5703125" style="18" customWidth="1"/>
    <col min="4576" max="4825" width="9.140625" style="18"/>
    <col min="4826" max="4827" width="8.28515625" style="18" customWidth="1"/>
    <col min="4828" max="4828" width="14.5703125" style="18" customWidth="1"/>
    <col min="4829" max="4829" width="34.5703125" style="18" customWidth="1"/>
    <col min="4830" max="4830" width="11" style="18" customWidth="1"/>
    <col min="4831" max="4831" width="10.5703125" style="18" customWidth="1"/>
    <col min="4832" max="5081" width="9.140625" style="18"/>
    <col min="5082" max="5083" width="8.28515625" style="18" customWidth="1"/>
    <col min="5084" max="5084" width="14.5703125" style="18" customWidth="1"/>
    <col min="5085" max="5085" width="34.5703125" style="18" customWidth="1"/>
    <col min="5086" max="5086" width="11" style="18" customWidth="1"/>
    <col min="5087" max="5087" width="10.5703125" style="18" customWidth="1"/>
    <col min="5088" max="5337" width="9.140625" style="18"/>
    <col min="5338" max="5339" width="8.28515625" style="18" customWidth="1"/>
    <col min="5340" max="5340" width="14.5703125" style="18" customWidth="1"/>
    <col min="5341" max="5341" width="34.5703125" style="18" customWidth="1"/>
    <col min="5342" max="5342" width="11" style="18" customWidth="1"/>
    <col min="5343" max="5343" width="10.5703125" style="18" customWidth="1"/>
    <col min="5344" max="5593" width="9.140625" style="18"/>
    <col min="5594" max="5595" width="8.28515625" style="18" customWidth="1"/>
    <col min="5596" max="5596" width="14.5703125" style="18" customWidth="1"/>
    <col min="5597" max="5597" width="34.5703125" style="18" customWidth="1"/>
    <col min="5598" max="5598" width="11" style="18" customWidth="1"/>
    <col min="5599" max="5599" width="10.5703125" style="18" customWidth="1"/>
    <col min="5600" max="5849" width="9.140625" style="18"/>
    <col min="5850" max="5851" width="8.28515625" style="18" customWidth="1"/>
    <col min="5852" max="5852" width="14.5703125" style="18" customWidth="1"/>
    <col min="5853" max="5853" width="34.5703125" style="18" customWidth="1"/>
    <col min="5854" max="5854" width="11" style="18" customWidth="1"/>
    <col min="5855" max="5855" width="10.5703125" style="18" customWidth="1"/>
    <col min="5856" max="6105" width="9.140625" style="18"/>
    <col min="6106" max="6107" width="8.28515625" style="18" customWidth="1"/>
    <col min="6108" max="6108" width="14.5703125" style="18" customWidth="1"/>
    <col min="6109" max="6109" width="34.5703125" style="18" customWidth="1"/>
    <col min="6110" max="6110" width="11" style="18" customWidth="1"/>
    <col min="6111" max="6111" width="10.5703125" style="18" customWidth="1"/>
    <col min="6112" max="6361" width="9.140625" style="18"/>
    <col min="6362" max="6363" width="8.28515625" style="18" customWidth="1"/>
    <col min="6364" max="6364" width="14.5703125" style="18" customWidth="1"/>
    <col min="6365" max="6365" width="34.5703125" style="18" customWidth="1"/>
    <col min="6366" max="6366" width="11" style="18" customWidth="1"/>
    <col min="6367" max="6367" width="10.5703125" style="18" customWidth="1"/>
    <col min="6368" max="6617" width="9.140625" style="18"/>
    <col min="6618" max="6619" width="8.28515625" style="18" customWidth="1"/>
    <col min="6620" max="6620" width="14.5703125" style="18" customWidth="1"/>
    <col min="6621" max="6621" width="34.5703125" style="18" customWidth="1"/>
    <col min="6622" max="6622" width="11" style="18" customWidth="1"/>
    <col min="6623" max="6623" width="10.5703125" style="18" customWidth="1"/>
    <col min="6624" max="6873" width="9.140625" style="18"/>
    <col min="6874" max="6875" width="8.28515625" style="18" customWidth="1"/>
    <col min="6876" max="6876" width="14.5703125" style="18" customWidth="1"/>
    <col min="6877" max="6877" width="34.5703125" style="18" customWidth="1"/>
    <col min="6878" max="6878" width="11" style="18" customWidth="1"/>
    <col min="6879" max="6879" width="10.5703125" style="18" customWidth="1"/>
    <col min="6880" max="7129" width="9.140625" style="18"/>
    <col min="7130" max="7131" width="8.28515625" style="18" customWidth="1"/>
    <col min="7132" max="7132" width="14.5703125" style="18" customWidth="1"/>
    <col min="7133" max="7133" width="34.5703125" style="18" customWidth="1"/>
    <col min="7134" max="7134" width="11" style="18" customWidth="1"/>
    <col min="7135" max="7135" width="10.5703125" style="18" customWidth="1"/>
    <col min="7136" max="7385" width="9.140625" style="18"/>
    <col min="7386" max="7387" width="8.28515625" style="18" customWidth="1"/>
    <col min="7388" max="7388" width="14.5703125" style="18" customWidth="1"/>
    <col min="7389" max="7389" width="34.5703125" style="18" customWidth="1"/>
    <col min="7390" max="7390" width="11" style="18" customWidth="1"/>
    <col min="7391" max="7391" width="10.5703125" style="18" customWidth="1"/>
    <col min="7392" max="7641" width="9.140625" style="18"/>
    <col min="7642" max="7643" width="8.28515625" style="18" customWidth="1"/>
    <col min="7644" max="7644" width="14.5703125" style="18" customWidth="1"/>
    <col min="7645" max="7645" width="34.5703125" style="18" customWidth="1"/>
    <col min="7646" max="7646" width="11" style="18" customWidth="1"/>
    <col min="7647" max="7647" width="10.5703125" style="18" customWidth="1"/>
    <col min="7648" max="7897" width="9.140625" style="18"/>
    <col min="7898" max="7899" width="8.28515625" style="18" customWidth="1"/>
    <col min="7900" max="7900" width="14.5703125" style="18" customWidth="1"/>
    <col min="7901" max="7901" width="34.5703125" style="18" customWidth="1"/>
    <col min="7902" max="7902" width="11" style="18" customWidth="1"/>
    <col min="7903" max="7903" width="10.5703125" style="18" customWidth="1"/>
    <col min="7904" max="8153" width="9.140625" style="18"/>
    <col min="8154" max="8155" width="8.28515625" style="18" customWidth="1"/>
    <col min="8156" max="8156" width="14.5703125" style="18" customWidth="1"/>
    <col min="8157" max="8157" width="34.5703125" style="18" customWidth="1"/>
    <col min="8158" max="8158" width="11" style="18" customWidth="1"/>
    <col min="8159" max="8159" width="10.5703125" style="18" customWidth="1"/>
    <col min="8160" max="8409" width="9.140625" style="18"/>
    <col min="8410" max="8411" width="8.28515625" style="18" customWidth="1"/>
    <col min="8412" max="8412" width="14.5703125" style="18" customWidth="1"/>
    <col min="8413" max="8413" width="34.5703125" style="18" customWidth="1"/>
    <col min="8414" max="8414" width="11" style="18" customWidth="1"/>
    <col min="8415" max="8415" width="10.5703125" style="18" customWidth="1"/>
    <col min="8416" max="8665" width="9.140625" style="18"/>
    <col min="8666" max="8667" width="8.28515625" style="18" customWidth="1"/>
    <col min="8668" max="8668" width="14.5703125" style="18" customWidth="1"/>
    <col min="8669" max="8669" width="34.5703125" style="18" customWidth="1"/>
    <col min="8670" max="8670" width="11" style="18" customWidth="1"/>
    <col min="8671" max="8671" width="10.5703125" style="18" customWidth="1"/>
    <col min="8672" max="8921" width="9.140625" style="18"/>
    <col min="8922" max="8923" width="8.28515625" style="18" customWidth="1"/>
    <col min="8924" max="8924" width="14.5703125" style="18" customWidth="1"/>
    <col min="8925" max="8925" width="34.5703125" style="18" customWidth="1"/>
    <col min="8926" max="8926" width="11" style="18" customWidth="1"/>
    <col min="8927" max="8927" width="10.5703125" style="18" customWidth="1"/>
    <col min="8928" max="9177" width="9.140625" style="18"/>
    <col min="9178" max="9179" width="8.28515625" style="18" customWidth="1"/>
    <col min="9180" max="9180" width="14.5703125" style="18" customWidth="1"/>
    <col min="9181" max="9181" width="34.5703125" style="18" customWidth="1"/>
    <col min="9182" max="9182" width="11" style="18" customWidth="1"/>
    <col min="9183" max="9183" width="10.5703125" style="18" customWidth="1"/>
    <col min="9184" max="9433" width="9.140625" style="18"/>
    <col min="9434" max="9435" width="8.28515625" style="18" customWidth="1"/>
    <col min="9436" max="9436" width="14.5703125" style="18" customWidth="1"/>
    <col min="9437" max="9437" width="34.5703125" style="18" customWidth="1"/>
    <col min="9438" max="9438" width="11" style="18" customWidth="1"/>
    <col min="9439" max="9439" width="10.5703125" style="18" customWidth="1"/>
    <col min="9440" max="9689" width="9.140625" style="18"/>
    <col min="9690" max="9691" width="8.28515625" style="18" customWidth="1"/>
    <col min="9692" max="9692" width="14.5703125" style="18" customWidth="1"/>
    <col min="9693" max="9693" width="34.5703125" style="18" customWidth="1"/>
    <col min="9694" max="9694" width="11" style="18" customWidth="1"/>
    <col min="9695" max="9695" width="10.5703125" style="18" customWidth="1"/>
    <col min="9696" max="9945" width="9.140625" style="18"/>
    <col min="9946" max="9947" width="8.28515625" style="18" customWidth="1"/>
    <col min="9948" max="9948" width="14.5703125" style="18" customWidth="1"/>
    <col min="9949" max="9949" width="34.5703125" style="18" customWidth="1"/>
    <col min="9950" max="9950" width="11" style="18" customWidth="1"/>
    <col min="9951" max="9951" width="10.5703125" style="18" customWidth="1"/>
    <col min="9952" max="10201" width="9.140625" style="18"/>
    <col min="10202" max="10203" width="8.28515625" style="18" customWidth="1"/>
    <col min="10204" max="10204" width="14.5703125" style="18" customWidth="1"/>
    <col min="10205" max="10205" width="34.5703125" style="18" customWidth="1"/>
    <col min="10206" max="10206" width="11" style="18" customWidth="1"/>
    <col min="10207" max="10207" width="10.5703125" style="18" customWidth="1"/>
    <col min="10208" max="10457" width="9.140625" style="18"/>
    <col min="10458" max="10459" width="8.28515625" style="18" customWidth="1"/>
    <col min="10460" max="10460" width="14.5703125" style="18" customWidth="1"/>
    <col min="10461" max="10461" width="34.5703125" style="18" customWidth="1"/>
    <col min="10462" max="10462" width="11" style="18" customWidth="1"/>
    <col min="10463" max="10463" width="10.5703125" style="18" customWidth="1"/>
    <col min="10464" max="10713" width="9.140625" style="18"/>
    <col min="10714" max="10715" width="8.28515625" style="18" customWidth="1"/>
    <col min="10716" max="10716" width="14.5703125" style="18" customWidth="1"/>
    <col min="10717" max="10717" width="34.5703125" style="18" customWidth="1"/>
    <col min="10718" max="10718" width="11" style="18" customWidth="1"/>
    <col min="10719" max="10719" width="10.5703125" style="18" customWidth="1"/>
    <col min="10720" max="10969" width="9.140625" style="18"/>
    <col min="10970" max="10971" width="8.28515625" style="18" customWidth="1"/>
    <col min="10972" max="10972" width="14.5703125" style="18" customWidth="1"/>
    <col min="10973" max="10973" width="34.5703125" style="18" customWidth="1"/>
    <col min="10974" max="10974" width="11" style="18" customWidth="1"/>
    <col min="10975" max="10975" width="10.5703125" style="18" customWidth="1"/>
    <col min="10976" max="11225" width="9.140625" style="18"/>
    <col min="11226" max="11227" width="8.28515625" style="18" customWidth="1"/>
    <col min="11228" max="11228" width="14.5703125" style="18" customWidth="1"/>
    <col min="11229" max="11229" width="34.5703125" style="18" customWidth="1"/>
    <col min="11230" max="11230" width="11" style="18" customWidth="1"/>
    <col min="11231" max="11231" width="10.5703125" style="18" customWidth="1"/>
    <col min="11232" max="11481" width="9.140625" style="18"/>
    <col min="11482" max="11483" width="8.28515625" style="18" customWidth="1"/>
    <col min="11484" max="11484" width="14.5703125" style="18" customWidth="1"/>
    <col min="11485" max="11485" width="34.5703125" style="18" customWidth="1"/>
    <col min="11486" max="11486" width="11" style="18" customWidth="1"/>
    <col min="11487" max="11487" width="10.5703125" style="18" customWidth="1"/>
    <col min="11488" max="11737" width="9.140625" style="18"/>
    <col min="11738" max="11739" width="8.28515625" style="18" customWidth="1"/>
    <col min="11740" max="11740" width="14.5703125" style="18" customWidth="1"/>
    <col min="11741" max="11741" width="34.5703125" style="18" customWidth="1"/>
    <col min="11742" max="11742" width="11" style="18" customWidth="1"/>
    <col min="11743" max="11743" width="10.5703125" style="18" customWidth="1"/>
    <col min="11744" max="11993" width="9.140625" style="18"/>
    <col min="11994" max="11995" width="8.28515625" style="18" customWidth="1"/>
    <col min="11996" max="11996" width="14.5703125" style="18" customWidth="1"/>
    <col min="11997" max="11997" width="34.5703125" style="18" customWidth="1"/>
    <col min="11998" max="11998" width="11" style="18" customWidth="1"/>
    <col min="11999" max="11999" width="10.5703125" style="18" customWidth="1"/>
    <col min="12000" max="12249" width="9.140625" style="18"/>
    <col min="12250" max="12251" width="8.28515625" style="18" customWidth="1"/>
    <col min="12252" max="12252" width="14.5703125" style="18" customWidth="1"/>
    <col min="12253" max="12253" width="34.5703125" style="18" customWidth="1"/>
    <col min="12254" max="12254" width="11" style="18" customWidth="1"/>
    <col min="12255" max="12255" width="10.5703125" style="18" customWidth="1"/>
    <col min="12256" max="12505" width="9.140625" style="18"/>
    <col min="12506" max="12507" width="8.28515625" style="18" customWidth="1"/>
    <col min="12508" max="12508" width="14.5703125" style="18" customWidth="1"/>
    <col min="12509" max="12509" width="34.5703125" style="18" customWidth="1"/>
    <col min="12510" max="12510" width="11" style="18" customWidth="1"/>
    <col min="12511" max="12511" width="10.5703125" style="18" customWidth="1"/>
    <col min="12512" max="12761" width="9.140625" style="18"/>
    <col min="12762" max="12763" width="8.28515625" style="18" customWidth="1"/>
    <col min="12764" max="12764" width="14.5703125" style="18" customWidth="1"/>
    <col min="12765" max="12765" width="34.5703125" style="18" customWidth="1"/>
    <col min="12766" max="12766" width="11" style="18" customWidth="1"/>
    <col min="12767" max="12767" width="10.5703125" style="18" customWidth="1"/>
    <col min="12768" max="13017" width="9.140625" style="18"/>
    <col min="13018" max="13019" width="8.28515625" style="18" customWidth="1"/>
    <col min="13020" max="13020" width="14.5703125" style="18" customWidth="1"/>
    <col min="13021" max="13021" width="34.5703125" style="18" customWidth="1"/>
    <col min="13022" max="13022" width="11" style="18" customWidth="1"/>
    <col min="13023" max="13023" width="10.5703125" style="18" customWidth="1"/>
    <col min="13024" max="13273" width="9.140625" style="18"/>
    <col min="13274" max="13275" width="8.28515625" style="18" customWidth="1"/>
    <col min="13276" max="13276" width="14.5703125" style="18" customWidth="1"/>
    <col min="13277" max="13277" width="34.5703125" style="18" customWidth="1"/>
    <col min="13278" max="13278" width="11" style="18" customWidth="1"/>
    <col min="13279" max="13279" width="10.5703125" style="18" customWidth="1"/>
    <col min="13280" max="13529" width="9.140625" style="18"/>
    <col min="13530" max="13531" width="8.28515625" style="18" customWidth="1"/>
    <col min="13532" max="13532" width="14.5703125" style="18" customWidth="1"/>
    <col min="13533" max="13533" width="34.5703125" style="18" customWidth="1"/>
    <col min="13534" max="13534" width="11" style="18" customWidth="1"/>
    <col min="13535" max="13535" width="10.5703125" style="18" customWidth="1"/>
    <col min="13536" max="13785" width="9.140625" style="18"/>
    <col min="13786" max="13787" width="8.28515625" style="18" customWidth="1"/>
    <col min="13788" max="13788" width="14.5703125" style="18" customWidth="1"/>
    <col min="13789" max="13789" width="34.5703125" style="18" customWidth="1"/>
    <col min="13790" max="13790" width="11" style="18" customWidth="1"/>
    <col min="13791" max="13791" width="10.5703125" style="18" customWidth="1"/>
    <col min="13792" max="14041" width="9.140625" style="18"/>
    <col min="14042" max="14043" width="8.28515625" style="18" customWidth="1"/>
    <col min="14044" max="14044" width="14.5703125" style="18" customWidth="1"/>
    <col min="14045" max="14045" width="34.5703125" style="18" customWidth="1"/>
    <col min="14046" max="14046" width="11" style="18" customWidth="1"/>
    <col min="14047" max="14047" width="10.5703125" style="18" customWidth="1"/>
    <col min="14048" max="14297" width="9.140625" style="18"/>
    <col min="14298" max="14299" width="8.28515625" style="18" customWidth="1"/>
    <col min="14300" max="14300" width="14.5703125" style="18" customWidth="1"/>
    <col min="14301" max="14301" width="34.5703125" style="18" customWidth="1"/>
    <col min="14302" max="14302" width="11" style="18" customWidth="1"/>
    <col min="14303" max="14303" width="10.5703125" style="18" customWidth="1"/>
    <col min="14304" max="14553" width="9.140625" style="18"/>
    <col min="14554" max="14555" width="8.28515625" style="18" customWidth="1"/>
    <col min="14556" max="14556" width="14.5703125" style="18" customWidth="1"/>
    <col min="14557" max="14557" width="34.5703125" style="18" customWidth="1"/>
    <col min="14558" max="14558" width="11" style="18" customWidth="1"/>
    <col min="14559" max="14559" width="10.5703125" style="18" customWidth="1"/>
    <col min="14560" max="14809" width="9.140625" style="18"/>
    <col min="14810" max="14811" width="8.28515625" style="18" customWidth="1"/>
    <col min="14812" max="14812" width="14.5703125" style="18" customWidth="1"/>
    <col min="14813" max="14813" width="34.5703125" style="18" customWidth="1"/>
    <col min="14814" max="14814" width="11" style="18" customWidth="1"/>
    <col min="14815" max="14815" width="10.5703125" style="18" customWidth="1"/>
    <col min="14816" max="15065" width="9.140625" style="18"/>
    <col min="15066" max="15067" width="8.28515625" style="18" customWidth="1"/>
    <col min="15068" max="15068" width="14.5703125" style="18" customWidth="1"/>
    <col min="15069" max="15069" width="34.5703125" style="18" customWidth="1"/>
    <col min="15070" max="15070" width="11" style="18" customWidth="1"/>
    <col min="15071" max="15071" width="10.5703125" style="18" customWidth="1"/>
    <col min="15072" max="15321" width="9.140625" style="18"/>
    <col min="15322" max="15323" width="8.28515625" style="18" customWidth="1"/>
    <col min="15324" max="15324" width="14.5703125" style="18" customWidth="1"/>
    <col min="15325" max="15325" width="34.5703125" style="18" customWidth="1"/>
    <col min="15326" max="15326" width="11" style="18" customWidth="1"/>
    <col min="15327" max="15327" width="10.5703125" style="18" customWidth="1"/>
    <col min="15328" max="15577" width="9.140625" style="18"/>
    <col min="15578" max="15579" width="8.28515625" style="18" customWidth="1"/>
    <col min="15580" max="15580" width="14.5703125" style="18" customWidth="1"/>
    <col min="15581" max="15581" width="34.5703125" style="18" customWidth="1"/>
    <col min="15582" max="15582" width="11" style="18" customWidth="1"/>
    <col min="15583" max="15583" width="10.5703125" style="18" customWidth="1"/>
    <col min="15584" max="15833" width="9.140625" style="18"/>
    <col min="15834" max="15835" width="8.28515625" style="18" customWidth="1"/>
    <col min="15836" max="15836" width="14.5703125" style="18" customWidth="1"/>
    <col min="15837" max="15837" width="34.5703125" style="18" customWidth="1"/>
    <col min="15838" max="15838" width="11" style="18" customWidth="1"/>
    <col min="15839" max="15839" width="10.5703125" style="18" customWidth="1"/>
    <col min="15840" max="16089" width="9.140625" style="18"/>
    <col min="16090" max="16091" width="8.28515625" style="18" customWidth="1"/>
    <col min="16092" max="16092" width="14.5703125" style="18" customWidth="1"/>
    <col min="16093" max="16093" width="34.5703125" style="18" customWidth="1"/>
    <col min="16094" max="16094" width="11" style="18" customWidth="1"/>
    <col min="16095" max="16095" width="10.5703125" style="18" customWidth="1"/>
    <col min="16096" max="16384" width="9.140625" style="18"/>
  </cols>
  <sheetData>
    <row r="3" spans="1:7" x14ac:dyDescent="0.25">
      <c r="D3" s="1" t="s">
        <v>148</v>
      </c>
    </row>
    <row r="4" spans="1:7" s="9" customFormat="1" x14ac:dyDescent="0.25">
      <c r="A4" s="8" t="s">
        <v>152</v>
      </c>
    </row>
    <row r="6" spans="1:7" ht="36" x14ac:dyDescent="0.25">
      <c r="A6" s="13" t="s">
        <v>146</v>
      </c>
      <c r="B6" s="13" t="s">
        <v>38</v>
      </c>
      <c r="C6" s="13" t="s">
        <v>60</v>
      </c>
      <c r="D6" s="13" t="s">
        <v>39</v>
      </c>
      <c r="E6" s="13" t="s">
        <v>56</v>
      </c>
      <c r="F6" s="13" t="s">
        <v>28</v>
      </c>
      <c r="G6" s="13" t="s">
        <v>34</v>
      </c>
    </row>
    <row r="7" spans="1:7" x14ac:dyDescent="0.25">
      <c r="A7" s="10" t="s">
        <v>40</v>
      </c>
      <c r="B7" s="51">
        <v>43325648866</v>
      </c>
      <c r="C7" s="52" t="s">
        <v>95</v>
      </c>
      <c r="D7" s="52" t="s">
        <v>139</v>
      </c>
      <c r="E7" s="53">
        <v>305723.47200000001</v>
      </c>
      <c r="F7" s="54">
        <v>258</v>
      </c>
      <c r="G7" s="53">
        <v>6891.3670000000002</v>
      </c>
    </row>
    <row r="8" spans="1:7" x14ac:dyDescent="0.25">
      <c r="A8" s="10" t="s">
        <v>41</v>
      </c>
      <c r="B8" s="51">
        <v>41431665528</v>
      </c>
      <c r="C8" s="52" t="s">
        <v>50</v>
      </c>
      <c r="D8" s="52" t="s">
        <v>131</v>
      </c>
      <c r="E8" s="53">
        <v>114079.583</v>
      </c>
      <c r="F8" s="54">
        <v>135</v>
      </c>
      <c r="G8" s="53">
        <v>6968.7839999999997</v>
      </c>
    </row>
    <row r="9" spans="1:7" x14ac:dyDescent="0.25">
      <c r="A9" s="10" t="s">
        <v>42</v>
      </c>
      <c r="B9" s="51">
        <v>16536095427</v>
      </c>
      <c r="C9" s="52" t="s">
        <v>52</v>
      </c>
      <c r="D9" s="52" t="s">
        <v>132</v>
      </c>
      <c r="E9" s="53">
        <v>86960.096000000005</v>
      </c>
      <c r="F9" s="54">
        <v>322</v>
      </c>
      <c r="G9" s="53">
        <v>1178.482</v>
      </c>
    </row>
    <row r="10" spans="1:7" x14ac:dyDescent="0.25">
      <c r="A10" s="10" t="s">
        <v>43</v>
      </c>
      <c r="B10" s="51">
        <v>66421949049</v>
      </c>
      <c r="C10" s="52" t="s">
        <v>61</v>
      </c>
      <c r="D10" s="52" t="s">
        <v>133</v>
      </c>
      <c r="E10" s="53">
        <v>75770.573999999993</v>
      </c>
      <c r="F10" s="54">
        <v>206</v>
      </c>
      <c r="G10" s="53">
        <v>1703.943</v>
      </c>
    </row>
    <row r="11" spans="1:7" x14ac:dyDescent="0.25">
      <c r="A11" s="10" t="s">
        <v>44</v>
      </c>
      <c r="B11" s="51">
        <v>97213320651</v>
      </c>
      <c r="C11" s="52" t="s">
        <v>138</v>
      </c>
      <c r="D11" s="52" t="s">
        <v>134</v>
      </c>
      <c r="E11" s="53">
        <v>73486.938999999998</v>
      </c>
      <c r="F11" s="54">
        <v>170</v>
      </c>
      <c r="G11" s="53">
        <v>7216.732</v>
      </c>
    </row>
    <row r="12" spans="1:7" ht="15" customHeight="1" x14ac:dyDescent="0.25">
      <c r="A12" s="10" t="s">
        <v>45</v>
      </c>
      <c r="B12" s="51">
        <v>96809077214</v>
      </c>
      <c r="C12" s="52" t="s">
        <v>54</v>
      </c>
      <c r="D12" s="52" t="s">
        <v>129</v>
      </c>
      <c r="E12" s="53">
        <v>62298.09</v>
      </c>
      <c r="F12" s="54">
        <v>116</v>
      </c>
      <c r="G12" s="53">
        <v>6217.0379999999996</v>
      </c>
    </row>
    <row r="13" spans="1:7" x14ac:dyDescent="0.25">
      <c r="A13" s="10" t="s">
        <v>46</v>
      </c>
      <c r="B13" s="51">
        <v>74253013122</v>
      </c>
      <c r="C13" s="52" t="s">
        <v>62</v>
      </c>
      <c r="D13" s="52" t="s">
        <v>140</v>
      </c>
      <c r="E13" s="53">
        <v>58342.616000000002</v>
      </c>
      <c r="F13" s="54">
        <v>86</v>
      </c>
      <c r="G13" s="53">
        <v>5770.2719999999999</v>
      </c>
    </row>
    <row r="14" spans="1:7" x14ac:dyDescent="0.25">
      <c r="A14" s="10" t="s">
        <v>47</v>
      </c>
      <c r="B14" s="51">
        <v>41749818471</v>
      </c>
      <c r="C14" s="52" t="s">
        <v>154</v>
      </c>
      <c r="D14" s="52" t="s">
        <v>155</v>
      </c>
      <c r="E14" s="53">
        <v>53591.656000000003</v>
      </c>
      <c r="F14" s="54">
        <v>56</v>
      </c>
      <c r="G14" s="53">
        <v>8333.8889999999992</v>
      </c>
    </row>
    <row r="15" spans="1:7" x14ac:dyDescent="0.25">
      <c r="A15" s="10" t="s">
        <v>48</v>
      </c>
      <c r="B15" s="51">
        <v>50522457221</v>
      </c>
      <c r="C15" s="52" t="s">
        <v>51</v>
      </c>
      <c r="D15" s="52" t="s">
        <v>128</v>
      </c>
      <c r="E15" s="53">
        <v>45343.803999999996</v>
      </c>
      <c r="F15" s="54">
        <v>59</v>
      </c>
      <c r="G15" s="53">
        <v>1394.222</v>
      </c>
    </row>
    <row r="16" spans="1:7" x14ac:dyDescent="0.25">
      <c r="A16" s="10" t="s">
        <v>49</v>
      </c>
      <c r="B16" s="51">
        <v>64655340358</v>
      </c>
      <c r="C16" s="52" t="s">
        <v>57</v>
      </c>
      <c r="D16" s="52" t="s">
        <v>147</v>
      </c>
      <c r="E16" s="53">
        <v>44946.442999999999</v>
      </c>
      <c r="F16" s="54">
        <v>114</v>
      </c>
      <c r="G16" s="53">
        <v>457.22300000000001</v>
      </c>
    </row>
    <row r="17" spans="1:7" ht="18" customHeight="1" x14ac:dyDescent="0.25">
      <c r="A17" s="48" t="s">
        <v>59</v>
      </c>
      <c r="B17" s="48"/>
      <c r="C17" s="48"/>
      <c r="D17" s="48"/>
      <c r="E17" s="55">
        <f>SUM(E7:E16)</f>
        <v>920543.27299999993</v>
      </c>
      <c r="F17" s="55">
        <f t="shared" ref="F17:G17" si="0">SUM(F7:F16)</f>
        <v>1522</v>
      </c>
      <c r="G17" s="55">
        <f t="shared" si="0"/>
        <v>46131.951999999997</v>
      </c>
    </row>
    <row r="18" spans="1:7" x14ac:dyDescent="0.25">
      <c r="A18" s="48" t="s">
        <v>58</v>
      </c>
      <c r="B18" s="48"/>
      <c r="C18" s="48"/>
      <c r="D18" s="48"/>
      <c r="E18" s="55">
        <v>1552399</v>
      </c>
      <c r="F18" s="55">
        <v>3523</v>
      </c>
      <c r="G18" s="55">
        <v>89015</v>
      </c>
    </row>
    <row r="19" spans="1:7" ht="20.25" customHeight="1" x14ac:dyDescent="0.25">
      <c r="A19" s="48" t="s">
        <v>136</v>
      </c>
      <c r="B19" s="48"/>
      <c r="C19" s="48"/>
      <c r="D19" s="48"/>
      <c r="E19" s="50">
        <f>E17/E18</f>
        <v>0.59298110408471016</v>
      </c>
      <c r="F19" s="50">
        <f t="shared" ref="F19:G19" si="1">F17/F18</f>
        <v>0.43201816633550949</v>
      </c>
      <c r="G19" s="50">
        <f t="shared" si="1"/>
        <v>0.51824919395607483</v>
      </c>
    </row>
    <row r="20" spans="1:7" ht="15.75" customHeight="1" x14ac:dyDescent="0.25">
      <c r="A20" s="4" t="s">
        <v>19</v>
      </c>
    </row>
    <row r="21" spans="1:7" ht="15.75" customHeight="1" x14ac:dyDescent="0.25">
      <c r="A21" s="4"/>
    </row>
    <row r="22" spans="1:7" ht="15.75" customHeight="1" x14ac:dyDescent="0.25">
      <c r="A22" s="42" t="s">
        <v>153</v>
      </c>
    </row>
  </sheetData>
  <mergeCells count="3">
    <mergeCell ref="A17:D17"/>
    <mergeCell ref="A18:D18"/>
    <mergeCell ref="A19:D19"/>
  </mergeCells>
  <pageMargins left="0.31496062992125984" right="0.31496062992125984" top="0.35433070866141736" bottom="0.15748031496062992" header="0.31496062992125984" footer="0.31496062992125984"/>
  <pageSetup paperSize="9" orientation="landscape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BG32"/>
  <sheetViews>
    <sheetView showGridLines="0" workbookViewId="0">
      <pane xSplit="2" ySplit="10" topLeftCell="C14" activePane="bottomRight" state="frozen"/>
      <selection pane="topRight" activeCell="C1" sqref="C1"/>
      <selection pane="bottomLeft" activeCell="A9" sqref="A9"/>
      <selection pane="bottomRight" activeCell="O37" sqref="O37"/>
    </sheetView>
  </sheetViews>
  <sheetFormatPr defaultRowHeight="15" x14ac:dyDescent="0.25"/>
  <cols>
    <col min="1" max="1" width="4.7109375" style="18" customWidth="1"/>
    <col min="2" max="2" width="23.140625" style="18" customWidth="1"/>
    <col min="3" max="3" width="4.28515625" style="18" bestFit="1" customWidth="1"/>
    <col min="4" max="5" width="7.7109375" style="18" bestFit="1" customWidth="1"/>
    <col min="6" max="7" width="7.85546875" style="18" bestFit="1" customWidth="1"/>
    <col min="8" max="8" width="5.7109375" style="18" customWidth="1"/>
    <col min="9" max="10" width="7.85546875" style="18" bestFit="1" customWidth="1"/>
    <col min="11" max="11" width="5.7109375" style="18" customWidth="1"/>
    <col min="12" max="13" width="6.5703125" style="18" bestFit="1" customWidth="1"/>
    <col min="14" max="14" width="5.7109375" style="18" customWidth="1"/>
    <col min="15" max="16" width="5.7109375" style="18" bestFit="1" customWidth="1"/>
    <col min="17" max="17" width="5.7109375" style="18" customWidth="1"/>
    <col min="18" max="19" width="5.7109375" style="18" bestFit="1" customWidth="1"/>
    <col min="20" max="20" width="5.7109375" style="18" customWidth="1"/>
    <col min="21" max="22" width="5.7109375" style="18" bestFit="1" customWidth="1"/>
    <col min="23" max="23" width="5.7109375" style="18" customWidth="1"/>
    <col min="24" max="25" width="5.7109375" style="18" bestFit="1" customWidth="1"/>
    <col min="26" max="26" width="5.7109375" style="18" customWidth="1"/>
    <col min="27" max="28" width="6.140625" style="18" bestFit="1" customWidth="1"/>
    <col min="29" max="29" width="5.7109375" style="18" customWidth="1"/>
    <col min="30" max="31" width="6.5703125" style="18" bestFit="1" customWidth="1"/>
    <col min="32" max="32" width="5.7109375" style="18" customWidth="1"/>
    <col min="33" max="34" width="6.5703125" style="18" bestFit="1" customWidth="1"/>
    <col min="35" max="35" width="5.7109375" style="18" customWidth="1"/>
    <col min="36" max="37" width="4.85546875" style="18" bestFit="1" customWidth="1"/>
    <col min="38" max="38" width="5.7109375" style="18" customWidth="1"/>
    <col min="39" max="40" width="4.85546875" style="18" bestFit="1" customWidth="1"/>
    <col min="41" max="41" width="5.7109375" style="18" customWidth="1"/>
    <col min="42" max="42" width="4.28515625" style="18" bestFit="1" customWidth="1"/>
    <col min="43" max="43" width="8.28515625" style="18" bestFit="1" customWidth="1"/>
    <col min="44" max="44" width="8" style="18" bestFit="1" customWidth="1"/>
    <col min="45" max="46" width="6.5703125" style="18" bestFit="1" customWidth="1"/>
    <col min="47" max="47" width="5.7109375" style="18" customWidth="1"/>
    <col min="48" max="49" width="6.5703125" style="18" bestFit="1" customWidth="1"/>
    <col min="50" max="50" width="5.7109375" style="18" customWidth="1"/>
    <col min="51" max="51" width="6.5703125" style="18" bestFit="1" customWidth="1"/>
    <col min="52" max="52" width="15.7109375" style="18" customWidth="1"/>
    <col min="53" max="53" width="5.7109375" style="18" customWidth="1"/>
    <col min="54" max="54" width="4.28515625" style="18" bestFit="1" customWidth="1"/>
    <col min="55" max="55" width="9.42578125" style="18" bestFit="1" customWidth="1"/>
    <col min="56" max="56" width="12.140625" style="18" bestFit="1" customWidth="1"/>
    <col min="57" max="58" width="5.7109375" style="18" bestFit="1" customWidth="1"/>
    <col min="59" max="59" width="5.7109375" style="18" customWidth="1"/>
    <col min="60" max="16384" width="9.140625" style="18"/>
  </cols>
  <sheetData>
    <row r="2" spans="1:59" x14ac:dyDescent="0.25">
      <c r="H2" s="1" t="s">
        <v>148</v>
      </c>
    </row>
    <row r="3" spans="1:59" s="9" customFormat="1" x14ac:dyDescent="0.25">
      <c r="A3" s="62" t="s">
        <v>156</v>
      </c>
    </row>
    <row r="4" spans="1:59" x14ac:dyDescent="0.25">
      <c r="A4" s="61" t="s">
        <v>21</v>
      </c>
      <c r="B4" s="9"/>
      <c r="C4" s="9"/>
      <c r="D4" s="9"/>
      <c r="E4" s="9"/>
      <c r="F4" s="9"/>
      <c r="G4" s="9"/>
    </row>
    <row r="5" spans="1:59" x14ac:dyDescent="0.25">
      <c r="A5" s="61" t="s">
        <v>22</v>
      </c>
      <c r="B5" s="9"/>
      <c r="C5" s="9"/>
      <c r="D5" s="9"/>
      <c r="E5" s="9"/>
      <c r="F5" s="9"/>
      <c r="G5" s="9"/>
    </row>
    <row r="6" spans="1:59" x14ac:dyDescent="0.25">
      <c r="A6" s="61" t="s">
        <v>23</v>
      </c>
      <c r="B6" s="9"/>
      <c r="C6" s="9"/>
      <c r="D6" s="9"/>
      <c r="E6" s="9"/>
      <c r="F6" s="9"/>
      <c r="G6" s="9"/>
    </row>
    <row r="7" spans="1:59" x14ac:dyDescent="0.25">
      <c r="A7" s="63" t="s">
        <v>24</v>
      </c>
      <c r="B7" s="9"/>
      <c r="C7" s="9"/>
      <c r="D7" s="9"/>
      <c r="E7" s="9"/>
      <c r="F7" s="9"/>
      <c r="G7" s="9"/>
    </row>
    <row r="9" spans="1:59" ht="24.95" customHeight="1" x14ac:dyDescent="0.25">
      <c r="A9" s="60" t="s">
        <v>63</v>
      </c>
      <c r="B9" s="60"/>
      <c r="C9" s="60" t="s">
        <v>26</v>
      </c>
      <c r="D9" s="60"/>
      <c r="E9" s="60"/>
      <c r="F9" s="60" t="s">
        <v>29</v>
      </c>
      <c r="G9" s="60"/>
      <c r="H9" s="60"/>
      <c r="I9" s="60" t="s">
        <v>30</v>
      </c>
      <c r="J9" s="60"/>
      <c r="K9" s="60"/>
      <c r="L9" s="60" t="s">
        <v>31</v>
      </c>
      <c r="M9" s="60"/>
      <c r="N9" s="60"/>
      <c r="O9" s="60" t="s">
        <v>32</v>
      </c>
      <c r="P9" s="60"/>
      <c r="Q9" s="60"/>
      <c r="R9" s="60" t="s">
        <v>33</v>
      </c>
      <c r="S9" s="60"/>
      <c r="T9" s="60"/>
      <c r="U9" s="60" t="s">
        <v>34</v>
      </c>
      <c r="V9" s="60"/>
      <c r="W9" s="60"/>
      <c r="X9" s="60" t="s">
        <v>35</v>
      </c>
      <c r="Y9" s="60"/>
      <c r="Z9" s="60"/>
      <c r="AA9" s="60" t="s">
        <v>36</v>
      </c>
      <c r="AB9" s="60"/>
      <c r="AC9" s="60"/>
      <c r="AD9" s="60" t="s">
        <v>64</v>
      </c>
      <c r="AE9" s="60"/>
      <c r="AF9" s="60"/>
      <c r="AG9" s="60" t="s">
        <v>65</v>
      </c>
      <c r="AH9" s="60"/>
      <c r="AI9" s="60"/>
      <c r="AJ9" s="60" t="s">
        <v>66</v>
      </c>
      <c r="AK9" s="60"/>
      <c r="AL9" s="60"/>
      <c r="AM9" s="60" t="s">
        <v>37</v>
      </c>
      <c r="AN9" s="60"/>
      <c r="AO9" s="60"/>
      <c r="AP9" s="60" t="s">
        <v>26</v>
      </c>
      <c r="AQ9" s="60"/>
      <c r="AR9" s="60"/>
      <c r="AS9" s="60" t="s">
        <v>104</v>
      </c>
      <c r="AT9" s="60"/>
      <c r="AU9" s="60"/>
      <c r="AV9" s="60" t="s">
        <v>105</v>
      </c>
      <c r="AW9" s="60"/>
      <c r="AX9" s="60"/>
      <c r="AY9" s="60" t="s">
        <v>106</v>
      </c>
      <c r="AZ9" s="60"/>
      <c r="BA9" s="60"/>
      <c r="BB9" s="60" t="s">
        <v>26</v>
      </c>
      <c r="BC9" s="60"/>
      <c r="BD9" s="60"/>
      <c r="BE9" s="60" t="s">
        <v>107</v>
      </c>
      <c r="BF9" s="60"/>
      <c r="BG9" s="60"/>
    </row>
    <row r="10" spans="1:59" ht="15" customHeight="1" x14ac:dyDescent="0.25">
      <c r="A10" s="19" t="s">
        <v>67</v>
      </c>
      <c r="B10" s="19" t="s">
        <v>68</v>
      </c>
      <c r="C10" s="19" t="s">
        <v>69</v>
      </c>
      <c r="D10" s="19" t="s">
        <v>70</v>
      </c>
      <c r="E10" s="19" t="s">
        <v>71</v>
      </c>
      <c r="F10" s="19">
        <v>2015</v>
      </c>
      <c r="G10" s="19">
        <v>2016</v>
      </c>
      <c r="H10" s="19" t="s">
        <v>25</v>
      </c>
      <c r="I10" s="19">
        <v>2015</v>
      </c>
      <c r="J10" s="19">
        <v>2016</v>
      </c>
      <c r="K10" s="19" t="s">
        <v>25</v>
      </c>
      <c r="L10" s="19">
        <v>2015</v>
      </c>
      <c r="M10" s="19">
        <v>2016</v>
      </c>
      <c r="N10" s="19" t="s">
        <v>25</v>
      </c>
      <c r="O10" s="19">
        <v>2015</v>
      </c>
      <c r="P10" s="19">
        <v>2016</v>
      </c>
      <c r="Q10" s="19" t="s">
        <v>25</v>
      </c>
      <c r="R10" s="19">
        <v>2015</v>
      </c>
      <c r="S10" s="19">
        <v>2016</v>
      </c>
      <c r="T10" s="19" t="s">
        <v>25</v>
      </c>
      <c r="U10" s="19">
        <v>2015</v>
      </c>
      <c r="V10" s="19">
        <v>2016</v>
      </c>
      <c r="W10" s="19" t="s">
        <v>25</v>
      </c>
      <c r="X10" s="19">
        <v>2015</v>
      </c>
      <c r="Y10" s="19">
        <v>2016</v>
      </c>
      <c r="Z10" s="19" t="s">
        <v>25</v>
      </c>
      <c r="AA10" s="19">
        <v>2015</v>
      </c>
      <c r="AB10" s="19">
        <v>2016</v>
      </c>
      <c r="AC10" s="19" t="s">
        <v>25</v>
      </c>
      <c r="AD10" s="19">
        <v>2015</v>
      </c>
      <c r="AE10" s="19">
        <v>2016</v>
      </c>
      <c r="AF10" s="19" t="s">
        <v>25</v>
      </c>
      <c r="AG10" s="19">
        <v>2015</v>
      </c>
      <c r="AH10" s="19">
        <v>2016</v>
      </c>
      <c r="AI10" s="19" t="s">
        <v>25</v>
      </c>
      <c r="AJ10" s="19">
        <v>2015</v>
      </c>
      <c r="AK10" s="19">
        <v>2016</v>
      </c>
      <c r="AL10" s="19" t="s">
        <v>25</v>
      </c>
      <c r="AM10" s="19">
        <v>2015</v>
      </c>
      <c r="AN10" s="19">
        <v>2016</v>
      </c>
      <c r="AO10" s="19" t="s">
        <v>25</v>
      </c>
      <c r="AP10" s="19" t="s">
        <v>69</v>
      </c>
      <c r="AQ10" s="19" t="s">
        <v>108</v>
      </c>
      <c r="AR10" s="19" t="s">
        <v>109</v>
      </c>
      <c r="AS10" s="19">
        <v>2015</v>
      </c>
      <c r="AT10" s="19">
        <v>2016</v>
      </c>
      <c r="AU10" s="19" t="s">
        <v>25</v>
      </c>
      <c r="AV10" s="19">
        <v>2015</v>
      </c>
      <c r="AW10" s="19">
        <v>2016</v>
      </c>
      <c r="AX10" s="19" t="s">
        <v>25</v>
      </c>
      <c r="AY10" s="19">
        <v>2015</v>
      </c>
      <c r="AZ10" s="19">
        <v>2016</v>
      </c>
      <c r="BA10" s="19" t="s">
        <v>25</v>
      </c>
      <c r="BB10" s="19" t="s">
        <v>69</v>
      </c>
      <c r="BC10" s="19" t="s">
        <v>110</v>
      </c>
      <c r="BD10" s="19" t="s">
        <v>111</v>
      </c>
      <c r="BE10" s="19">
        <v>2015</v>
      </c>
      <c r="BF10" s="19">
        <v>2016</v>
      </c>
      <c r="BG10" s="19" t="s">
        <v>25</v>
      </c>
    </row>
    <row r="11" spans="1:59" x14ac:dyDescent="0.25">
      <c r="A11" s="56">
        <v>1</v>
      </c>
      <c r="B11" s="58" t="s">
        <v>72</v>
      </c>
      <c r="C11" s="59">
        <v>12</v>
      </c>
      <c r="D11" s="59">
        <v>8</v>
      </c>
      <c r="E11" s="59">
        <v>4</v>
      </c>
      <c r="F11" s="23">
        <v>31764.656999999999</v>
      </c>
      <c r="G11" s="21">
        <v>43199.790999999997</v>
      </c>
      <c r="H11" s="22">
        <v>135.99955132523547</v>
      </c>
      <c r="I11" s="23">
        <v>30832.847000000002</v>
      </c>
      <c r="J11" s="21">
        <v>42780.78</v>
      </c>
      <c r="K11" s="22">
        <v>138.75066418615188</v>
      </c>
      <c r="L11" s="23">
        <v>962.49199999999996</v>
      </c>
      <c r="M11" s="21">
        <v>430.26799999999997</v>
      </c>
      <c r="N11" s="22">
        <v>44.703540393063008</v>
      </c>
      <c r="O11" s="23">
        <v>30.681999999999999</v>
      </c>
      <c r="P11" s="21">
        <v>11.257</v>
      </c>
      <c r="Q11" s="22">
        <v>36.689264063620364</v>
      </c>
      <c r="R11" s="23">
        <v>215.24199999999999</v>
      </c>
      <c r="S11" s="21">
        <v>112.224</v>
      </c>
      <c r="T11" s="22">
        <v>52.138523150686197</v>
      </c>
      <c r="U11" s="23">
        <v>747.25</v>
      </c>
      <c r="V11" s="21">
        <v>318.202</v>
      </c>
      <c r="W11" s="22">
        <v>42.583071261291401</v>
      </c>
      <c r="X11" s="23">
        <v>30.681999999999999</v>
      </c>
      <c r="Y11" s="21">
        <v>11.414999999999999</v>
      </c>
      <c r="Z11" s="22">
        <v>37.20422397496904</v>
      </c>
      <c r="AA11" s="23">
        <v>716.56799999999998</v>
      </c>
      <c r="AB11" s="21">
        <v>306.78699999999998</v>
      </c>
      <c r="AC11" s="22">
        <v>42.813382679661942</v>
      </c>
      <c r="AD11" s="23">
        <v>3544.5340000000001</v>
      </c>
      <c r="AE11" s="21">
        <v>6197.0749999999998</v>
      </c>
      <c r="AF11" s="22">
        <v>174.83468912979816</v>
      </c>
      <c r="AG11" s="23">
        <v>2324.8180000000002</v>
      </c>
      <c r="AH11" s="21">
        <v>4121.8580000000002</v>
      </c>
      <c r="AI11" s="22">
        <v>177.29809387229452</v>
      </c>
      <c r="AJ11" s="23">
        <v>57</v>
      </c>
      <c r="AK11" s="21">
        <v>95</v>
      </c>
      <c r="AL11" s="22">
        <v>166.66666666666669</v>
      </c>
      <c r="AM11" s="23">
        <v>3398.8567251461991</v>
      </c>
      <c r="AN11" s="21">
        <v>3615.6649122807016</v>
      </c>
      <c r="AO11" s="22">
        <v>106.37885632337671</v>
      </c>
      <c r="AP11" s="23">
        <v>12</v>
      </c>
      <c r="AQ11" s="20">
        <v>2</v>
      </c>
      <c r="AR11" s="20">
        <v>4</v>
      </c>
      <c r="AS11" s="20">
        <v>149.50200000000001</v>
      </c>
      <c r="AT11" s="21">
        <v>57.365000000000002</v>
      </c>
      <c r="AU11" s="22">
        <v>38.370724137469729</v>
      </c>
      <c r="AV11" s="23">
        <v>5623.4750000000004</v>
      </c>
      <c r="AW11" s="21">
        <v>14144.95</v>
      </c>
      <c r="AX11" s="22">
        <v>251.53397143225496</v>
      </c>
      <c r="AY11" s="23">
        <v>-5473.973</v>
      </c>
      <c r="AZ11" s="21">
        <v>-14087.584999999999</v>
      </c>
      <c r="BA11" s="22">
        <v>257.35576335506221</v>
      </c>
      <c r="BB11" s="23">
        <v>12</v>
      </c>
      <c r="BC11" s="21">
        <v>2</v>
      </c>
      <c r="BD11" s="24">
        <v>10</v>
      </c>
      <c r="BE11" s="23">
        <v>393.685</v>
      </c>
      <c r="BF11" s="21">
        <v>1587.606</v>
      </c>
      <c r="BG11" s="22">
        <v>403.26809505061158</v>
      </c>
    </row>
    <row r="12" spans="1:59" x14ac:dyDescent="0.25">
      <c r="A12" s="57">
        <v>2</v>
      </c>
      <c r="B12" s="58" t="s">
        <v>73</v>
      </c>
      <c r="C12" s="59">
        <v>22</v>
      </c>
      <c r="D12" s="59">
        <v>19</v>
      </c>
      <c r="E12" s="59">
        <v>3</v>
      </c>
      <c r="F12" s="28">
        <v>578479.71600000001</v>
      </c>
      <c r="G12" s="26">
        <v>577390.21200000006</v>
      </c>
      <c r="H12" s="27">
        <v>99.811660811975642</v>
      </c>
      <c r="I12" s="28">
        <v>556803.56200000003</v>
      </c>
      <c r="J12" s="26">
        <v>541349.36699999997</v>
      </c>
      <c r="K12" s="27">
        <v>97.224479860637103</v>
      </c>
      <c r="L12" s="28">
        <v>25905.425999999999</v>
      </c>
      <c r="M12" s="26">
        <v>36102.495999999999</v>
      </c>
      <c r="N12" s="27">
        <v>139.36268023540705</v>
      </c>
      <c r="O12" s="28">
        <v>4229.2719999999999</v>
      </c>
      <c r="P12" s="26">
        <v>61.651000000000003</v>
      </c>
      <c r="Q12" s="27">
        <v>1.4577213288717301</v>
      </c>
      <c r="R12" s="28">
        <v>4117.8739999999998</v>
      </c>
      <c r="S12" s="26">
        <v>5604.9719999999998</v>
      </c>
      <c r="T12" s="27">
        <v>136.11324678705566</v>
      </c>
      <c r="U12" s="28">
        <v>21787.552</v>
      </c>
      <c r="V12" s="26">
        <v>30500.036</v>
      </c>
      <c r="W12" s="27">
        <v>139.98835665429507</v>
      </c>
      <c r="X12" s="28">
        <v>4229.2719999999999</v>
      </c>
      <c r="Y12" s="26">
        <v>64.162999999999997</v>
      </c>
      <c r="Z12" s="27">
        <v>1.5171168938767712</v>
      </c>
      <c r="AA12" s="28">
        <v>17558.28</v>
      </c>
      <c r="AB12" s="26">
        <v>30435.873</v>
      </c>
      <c r="AC12" s="27">
        <v>173.34199591303931</v>
      </c>
      <c r="AD12" s="28">
        <v>57029.296999999999</v>
      </c>
      <c r="AE12" s="26">
        <v>61762.006999999998</v>
      </c>
      <c r="AF12" s="27">
        <v>108.2987345960095</v>
      </c>
      <c r="AG12" s="28">
        <v>36748.302000000003</v>
      </c>
      <c r="AH12" s="26">
        <v>40380.012000000002</v>
      </c>
      <c r="AI12" s="27">
        <v>109.88266070089443</v>
      </c>
      <c r="AJ12" s="28">
        <v>785</v>
      </c>
      <c r="AK12" s="26">
        <v>829</v>
      </c>
      <c r="AL12" s="27">
        <v>105.60509554140127</v>
      </c>
      <c r="AM12" s="28">
        <v>3901.0936305732484</v>
      </c>
      <c r="AN12" s="26">
        <v>4059.1085645355852</v>
      </c>
      <c r="AO12" s="27">
        <v>104.05052913172754</v>
      </c>
      <c r="AP12" s="28">
        <v>22</v>
      </c>
      <c r="AQ12" s="25">
        <v>9</v>
      </c>
      <c r="AR12" s="25">
        <v>12</v>
      </c>
      <c r="AS12" s="25">
        <v>453117.027</v>
      </c>
      <c r="AT12" s="26">
        <v>446897.12099999998</v>
      </c>
      <c r="AU12" s="27">
        <v>98.627306936316046</v>
      </c>
      <c r="AV12" s="28">
        <v>309261.29499999998</v>
      </c>
      <c r="AW12" s="26">
        <v>308190.68</v>
      </c>
      <c r="AX12" s="27">
        <v>99.653815392579276</v>
      </c>
      <c r="AY12" s="28">
        <v>143855.73199999999</v>
      </c>
      <c r="AZ12" s="26">
        <v>138706.44099999999</v>
      </c>
      <c r="BA12" s="27">
        <v>96.420517327734984</v>
      </c>
      <c r="BB12" s="28">
        <v>22</v>
      </c>
      <c r="BC12" s="26">
        <v>6</v>
      </c>
      <c r="BD12" s="29">
        <v>16</v>
      </c>
      <c r="BE12" s="28">
        <v>8530.9130000000005</v>
      </c>
      <c r="BF12" s="26">
        <v>32179.816999999999</v>
      </c>
      <c r="BG12" s="27">
        <v>377.21422079911025</v>
      </c>
    </row>
    <row r="13" spans="1:59" x14ac:dyDescent="0.25">
      <c r="A13" s="57">
        <v>3</v>
      </c>
      <c r="B13" s="58" t="s">
        <v>74</v>
      </c>
      <c r="C13" s="59">
        <v>6</v>
      </c>
      <c r="D13" s="59">
        <v>4</v>
      </c>
      <c r="E13" s="59">
        <v>2</v>
      </c>
      <c r="F13" s="28">
        <v>4804.4359999999997</v>
      </c>
      <c r="G13" s="26">
        <v>10546.784</v>
      </c>
      <c r="H13" s="27">
        <v>219.52179194394512</v>
      </c>
      <c r="I13" s="28">
        <v>4850.76</v>
      </c>
      <c r="J13" s="26">
        <v>9460.7690000000002</v>
      </c>
      <c r="K13" s="27">
        <v>195.03683958802333</v>
      </c>
      <c r="L13" s="28">
        <v>28.472999999999999</v>
      </c>
      <c r="M13" s="26">
        <v>1138.298</v>
      </c>
      <c r="N13" s="27" t="s">
        <v>75</v>
      </c>
      <c r="O13" s="28">
        <v>74.796999999999997</v>
      </c>
      <c r="P13" s="26">
        <v>52.283000000000001</v>
      </c>
      <c r="Q13" s="27">
        <v>69.899862293942277</v>
      </c>
      <c r="R13" s="28">
        <v>3.5910000000000002</v>
      </c>
      <c r="S13" s="26">
        <v>227.49199999999999</v>
      </c>
      <c r="T13" s="27" t="s">
        <v>75</v>
      </c>
      <c r="U13" s="28">
        <v>24.882000000000001</v>
      </c>
      <c r="V13" s="26">
        <v>910.80600000000004</v>
      </c>
      <c r="W13" s="27" t="s">
        <v>75</v>
      </c>
      <c r="X13" s="28">
        <v>74.796999999999997</v>
      </c>
      <c r="Y13" s="26">
        <v>52.283000000000001</v>
      </c>
      <c r="Z13" s="27">
        <v>69.899862293942277</v>
      </c>
      <c r="AA13" s="28">
        <v>-49.914999999999999</v>
      </c>
      <c r="AB13" s="26">
        <v>858.52300000000002</v>
      </c>
      <c r="AC13" s="27" t="s">
        <v>27</v>
      </c>
      <c r="AD13" s="28">
        <v>510.11</v>
      </c>
      <c r="AE13" s="26">
        <v>1711.2950000000001</v>
      </c>
      <c r="AF13" s="27">
        <v>335.47568171570839</v>
      </c>
      <c r="AG13" s="28">
        <v>346.77600000000001</v>
      </c>
      <c r="AH13" s="26">
        <v>1154.8150000000001</v>
      </c>
      <c r="AI13" s="27">
        <v>333.01468383048427</v>
      </c>
      <c r="AJ13" s="28">
        <v>9</v>
      </c>
      <c r="AK13" s="26">
        <v>34</v>
      </c>
      <c r="AL13" s="27">
        <v>377.77777777777777</v>
      </c>
      <c r="AM13" s="28">
        <v>3210.8888888888887</v>
      </c>
      <c r="AN13" s="26">
        <v>2830.4289215686276</v>
      </c>
      <c r="AO13" s="27">
        <v>88.15094571983407</v>
      </c>
      <c r="AP13" s="28">
        <v>6</v>
      </c>
      <c r="AQ13" s="25">
        <v>2</v>
      </c>
      <c r="AR13" s="25">
        <v>1</v>
      </c>
      <c r="AS13" s="25">
        <v>0</v>
      </c>
      <c r="AT13" s="26">
        <v>6069.1189999999997</v>
      </c>
      <c r="AU13" s="27"/>
      <c r="AV13" s="28">
        <v>2868.3180000000002</v>
      </c>
      <c r="AW13" s="26">
        <v>1084.2639999999999</v>
      </c>
      <c r="AX13" s="27">
        <v>37.801387433332003</v>
      </c>
      <c r="AY13" s="28">
        <v>-2868.3180000000002</v>
      </c>
      <c r="AZ13" s="26">
        <v>4984.8549999999996</v>
      </c>
      <c r="BA13" s="27" t="s">
        <v>27</v>
      </c>
      <c r="BB13" s="28">
        <v>6</v>
      </c>
      <c r="BC13" s="26">
        <v>1</v>
      </c>
      <c r="BD13" s="29">
        <v>5</v>
      </c>
      <c r="BE13" s="28">
        <v>0</v>
      </c>
      <c r="BF13" s="26">
        <v>54.954000000000001</v>
      </c>
      <c r="BG13" s="27"/>
    </row>
    <row r="14" spans="1:59" s="72" customFormat="1" ht="12" x14ac:dyDescent="0.2">
      <c r="A14" s="64">
        <v>4</v>
      </c>
      <c r="B14" s="65" t="s">
        <v>76</v>
      </c>
      <c r="C14" s="66">
        <v>11</v>
      </c>
      <c r="D14" s="66">
        <v>8</v>
      </c>
      <c r="E14" s="66">
        <v>3</v>
      </c>
      <c r="F14" s="67">
        <v>148617.652</v>
      </c>
      <c r="G14" s="68">
        <v>154880.223</v>
      </c>
      <c r="H14" s="69">
        <v>104.21388099981554</v>
      </c>
      <c r="I14" s="67">
        <v>137993.878</v>
      </c>
      <c r="J14" s="68">
        <v>143560.49600000001</v>
      </c>
      <c r="K14" s="69">
        <v>104.03396011524511</v>
      </c>
      <c r="L14" s="67">
        <v>12231.261</v>
      </c>
      <c r="M14" s="68">
        <v>11568.855</v>
      </c>
      <c r="N14" s="69">
        <v>94.584319638016069</v>
      </c>
      <c r="O14" s="67">
        <v>1607.4870000000001</v>
      </c>
      <c r="P14" s="68">
        <v>249.12799999999999</v>
      </c>
      <c r="Q14" s="69">
        <v>15.497979143843777</v>
      </c>
      <c r="R14" s="67">
        <v>523.01199999999994</v>
      </c>
      <c r="S14" s="68">
        <v>2767.6089999999999</v>
      </c>
      <c r="T14" s="69">
        <v>529.16739960077393</v>
      </c>
      <c r="U14" s="67">
        <v>11708.249</v>
      </c>
      <c r="V14" s="68">
        <v>8801.2459999999992</v>
      </c>
      <c r="W14" s="69">
        <v>75.171325789193588</v>
      </c>
      <c r="X14" s="67">
        <v>1607.4870000000001</v>
      </c>
      <c r="Y14" s="68">
        <v>249.12799999999999</v>
      </c>
      <c r="Z14" s="69">
        <v>15.497979143843777</v>
      </c>
      <c r="AA14" s="67">
        <v>10100.762000000001</v>
      </c>
      <c r="AB14" s="68">
        <v>8552.1180000000004</v>
      </c>
      <c r="AC14" s="69">
        <v>84.668047816590473</v>
      </c>
      <c r="AD14" s="67">
        <v>24948.018</v>
      </c>
      <c r="AE14" s="68">
        <v>25808.807000000001</v>
      </c>
      <c r="AF14" s="69">
        <v>103.45033020258363</v>
      </c>
      <c r="AG14" s="67">
        <v>15907.584000000001</v>
      </c>
      <c r="AH14" s="68">
        <v>16391.987000000001</v>
      </c>
      <c r="AI14" s="69">
        <v>103.04510728970533</v>
      </c>
      <c r="AJ14" s="67">
        <v>337</v>
      </c>
      <c r="AK14" s="68">
        <v>344</v>
      </c>
      <c r="AL14" s="69">
        <v>102.07715133531157</v>
      </c>
      <c r="AM14" s="67">
        <v>3933.626112759644</v>
      </c>
      <c r="AN14" s="68">
        <v>3970.9270833333335</v>
      </c>
      <c r="AO14" s="69">
        <v>100.94825917625204</v>
      </c>
      <c r="AP14" s="67">
        <v>11</v>
      </c>
      <c r="AQ14" s="70">
        <v>8</v>
      </c>
      <c r="AR14" s="70">
        <v>4</v>
      </c>
      <c r="AS14" s="70">
        <v>99971.892999999996</v>
      </c>
      <c r="AT14" s="68">
        <v>104947.079</v>
      </c>
      <c r="AU14" s="69">
        <v>104.97658476868092</v>
      </c>
      <c r="AV14" s="67">
        <v>84321.697</v>
      </c>
      <c r="AW14" s="68">
        <v>84054.896999999997</v>
      </c>
      <c r="AX14" s="69">
        <v>99.683592705682855</v>
      </c>
      <c r="AY14" s="67">
        <v>15650.196</v>
      </c>
      <c r="AZ14" s="68">
        <v>20892.182000000001</v>
      </c>
      <c r="BA14" s="69">
        <v>133.49469872453994</v>
      </c>
      <c r="BB14" s="67">
        <v>11</v>
      </c>
      <c r="BC14" s="68">
        <v>3</v>
      </c>
      <c r="BD14" s="71">
        <v>8</v>
      </c>
      <c r="BE14" s="67">
        <v>20326.437999999998</v>
      </c>
      <c r="BF14" s="68">
        <v>2652.0590000000002</v>
      </c>
      <c r="BG14" s="69">
        <v>13.047337659456124</v>
      </c>
    </row>
    <row r="15" spans="1:59" s="72" customFormat="1" ht="12" x14ac:dyDescent="0.2">
      <c r="A15" s="64">
        <v>5</v>
      </c>
      <c r="B15" s="65" t="s">
        <v>77</v>
      </c>
      <c r="C15" s="66">
        <v>14</v>
      </c>
      <c r="D15" s="66">
        <v>8</v>
      </c>
      <c r="E15" s="66">
        <v>6</v>
      </c>
      <c r="F15" s="67">
        <v>127894.27</v>
      </c>
      <c r="G15" s="68">
        <v>116156.185</v>
      </c>
      <c r="H15" s="69">
        <v>90.822039955347492</v>
      </c>
      <c r="I15" s="67">
        <v>153267.69099999999</v>
      </c>
      <c r="J15" s="68">
        <v>102924.9</v>
      </c>
      <c r="K15" s="69">
        <v>67.153683420467274</v>
      </c>
      <c r="L15" s="67">
        <v>9288.223</v>
      </c>
      <c r="M15" s="68">
        <v>13406.628000000001</v>
      </c>
      <c r="N15" s="69">
        <v>144.34007452232788</v>
      </c>
      <c r="O15" s="67">
        <v>34661.644</v>
      </c>
      <c r="P15" s="68">
        <v>175.34299999999999</v>
      </c>
      <c r="Q15" s="69">
        <v>0.50587040822414542</v>
      </c>
      <c r="R15" s="67">
        <v>1819.9449999999999</v>
      </c>
      <c r="S15" s="68">
        <v>2533.1129999999998</v>
      </c>
      <c r="T15" s="69">
        <v>139.18623914458954</v>
      </c>
      <c r="U15" s="67">
        <v>7468.2780000000002</v>
      </c>
      <c r="V15" s="68">
        <v>10873.514999999999</v>
      </c>
      <c r="W15" s="69">
        <v>145.59601289614554</v>
      </c>
      <c r="X15" s="67">
        <v>34661.644</v>
      </c>
      <c r="Y15" s="68">
        <v>175.34299999999999</v>
      </c>
      <c r="Z15" s="69">
        <v>0.50587040822414542</v>
      </c>
      <c r="AA15" s="67">
        <v>-27193.366000000002</v>
      </c>
      <c r="AB15" s="68">
        <v>10698.172</v>
      </c>
      <c r="AC15" s="69" t="s">
        <v>27</v>
      </c>
      <c r="AD15" s="67">
        <v>18353.84</v>
      </c>
      <c r="AE15" s="68">
        <v>19418.638999999999</v>
      </c>
      <c r="AF15" s="69">
        <v>105.80150529807386</v>
      </c>
      <c r="AG15" s="67">
        <v>12211.125</v>
      </c>
      <c r="AH15" s="68">
        <v>12893.442999999999</v>
      </c>
      <c r="AI15" s="69">
        <v>105.5876751732539</v>
      </c>
      <c r="AJ15" s="67">
        <v>350</v>
      </c>
      <c r="AK15" s="68">
        <v>333</v>
      </c>
      <c r="AL15" s="69">
        <v>95.142857142857139</v>
      </c>
      <c r="AM15" s="67">
        <v>2907.4107142857142</v>
      </c>
      <c r="AN15" s="68">
        <v>3226.5873373373374</v>
      </c>
      <c r="AO15" s="69">
        <v>110.97803696888546</v>
      </c>
      <c r="AP15" s="67">
        <v>14</v>
      </c>
      <c r="AQ15" s="70">
        <v>8</v>
      </c>
      <c r="AR15" s="70">
        <v>4</v>
      </c>
      <c r="AS15" s="70">
        <v>67147.175000000003</v>
      </c>
      <c r="AT15" s="68">
        <v>68035.798999999999</v>
      </c>
      <c r="AU15" s="69">
        <v>101.32339744747266</v>
      </c>
      <c r="AV15" s="67">
        <v>10720.959000000001</v>
      </c>
      <c r="AW15" s="68">
        <v>9329.5370000000003</v>
      </c>
      <c r="AX15" s="69">
        <v>87.021478209178866</v>
      </c>
      <c r="AY15" s="67">
        <v>56426.216</v>
      </c>
      <c r="AZ15" s="68">
        <v>58706.262000000002</v>
      </c>
      <c r="BA15" s="69">
        <v>104.04075651643909</v>
      </c>
      <c r="BB15" s="67">
        <v>14</v>
      </c>
      <c r="BC15" s="68">
        <v>4</v>
      </c>
      <c r="BD15" s="71">
        <v>10</v>
      </c>
      <c r="BE15" s="67">
        <v>2276.5880000000002</v>
      </c>
      <c r="BF15" s="68">
        <v>613.58600000000001</v>
      </c>
      <c r="BG15" s="69">
        <v>26.952000098392858</v>
      </c>
    </row>
    <row r="16" spans="1:59" s="72" customFormat="1" ht="12" x14ac:dyDescent="0.2">
      <c r="A16" s="64">
        <v>6</v>
      </c>
      <c r="B16" s="65" t="s">
        <v>78</v>
      </c>
      <c r="C16" s="73">
        <v>1</v>
      </c>
      <c r="D16" s="66">
        <v>1</v>
      </c>
      <c r="E16" s="66">
        <v>0</v>
      </c>
      <c r="F16" s="67">
        <v>30441.377</v>
      </c>
      <c r="G16" s="68">
        <v>29591.483</v>
      </c>
      <c r="H16" s="69">
        <v>97.208096072657952</v>
      </c>
      <c r="I16" s="67">
        <v>26807.469000000001</v>
      </c>
      <c r="J16" s="68">
        <v>25416.978999999999</v>
      </c>
      <c r="K16" s="69">
        <v>94.813050049596242</v>
      </c>
      <c r="L16" s="67">
        <v>3633.9079999999999</v>
      </c>
      <c r="M16" s="68">
        <v>4174.5039999999999</v>
      </c>
      <c r="N16" s="69">
        <v>114.87643605726947</v>
      </c>
      <c r="O16" s="67">
        <v>0</v>
      </c>
      <c r="P16" s="68">
        <v>0</v>
      </c>
      <c r="Q16" s="69"/>
      <c r="R16" s="67">
        <v>297.714</v>
      </c>
      <c r="S16" s="68">
        <v>318.15899999999999</v>
      </c>
      <c r="T16" s="69">
        <v>106.86732904734073</v>
      </c>
      <c r="U16" s="67">
        <v>3336.194</v>
      </c>
      <c r="V16" s="68">
        <v>3856.3449999999998</v>
      </c>
      <c r="W16" s="69">
        <v>115.59114967534863</v>
      </c>
      <c r="X16" s="67">
        <v>0</v>
      </c>
      <c r="Y16" s="68">
        <v>0</v>
      </c>
      <c r="Z16" s="69"/>
      <c r="AA16" s="67">
        <v>3336.194</v>
      </c>
      <c r="AB16" s="68">
        <v>3856.3449999999998</v>
      </c>
      <c r="AC16" s="69">
        <v>115.59114967534863</v>
      </c>
      <c r="AD16" s="67">
        <v>4273.9769999999999</v>
      </c>
      <c r="AE16" s="68">
        <v>4476.0420000000004</v>
      </c>
      <c r="AF16" s="69">
        <v>104.72779802043857</v>
      </c>
      <c r="AG16" s="67">
        <v>2905.1109999999999</v>
      </c>
      <c r="AH16" s="68">
        <v>3073.3870000000002</v>
      </c>
      <c r="AI16" s="69">
        <v>105.79241206274045</v>
      </c>
      <c r="AJ16" s="67">
        <v>74</v>
      </c>
      <c r="AK16" s="68">
        <v>75</v>
      </c>
      <c r="AL16" s="69">
        <v>101.35135135135135</v>
      </c>
      <c r="AM16" s="67">
        <v>3271.5213963963965</v>
      </c>
      <c r="AN16" s="68">
        <v>3414.8744444444442</v>
      </c>
      <c r="AO16" s="69">
        <v>104.38184656857057</v>
      </c>
      <c r="AP16" s="67">
        <v>1</v>
      </c>
      <c r="AQ16" s="70">
        <v>1</v>
      </c>
      <c r="AR16" s="70">
        <v>0</v>
      </c>
      <c r="AS16" s="70">
        <v>1022.91</v>
      </c>
      <c r="AT16" s="68">
        <v>1570.521</v>
      </c>
      <c r="AU16" s="69">
        <v>153.53462181423586</v>
      </c>
      <c r="AV16" s="67">
        <v>0</v>
      </c>
      <c r="AW16" s="68">
        <v>0</v>
      </c>
      <c r="AX16" s="69"/>
      <c r="AY16" s="67">
        <v>1022.91</v>
      </c>
      <c r="AZ16" s="68">
        <v>1570.521</v>
      </c>
      <c r="BA16" s="69">
        <v>153.53462181423586</v>
      </c>
      <c r="BB16" s="67">
        <v>1</v>
      </c>
      <c r="BC16" s="68">
        <v>1</v>
      </c>
      <c r="BD16" s="71">
        <v>0</v>
      </c>
      <c r="BE16" s="67">
        <v>2051.9839999999999</v>
      </c>
      <c r="BF16" s="68">
        <v>1193.83</v>
      </c>
      <c r="BG16" s="69">
        <v>58.179303542327823</v>
      </c>
    </row>
    <row r="17" spans="1:59" s="72" customFormat="1" ht="12" x14ac:dyDescent="0.2">
      <c r="A17" s="64">
        <v>7</v>
      </c>
      <c r="B17" s="65" t="s">
        <v>79</v>
      </c>
      <c r="C17" s="66">
        <v>3</v>
      </c>
      <c r="D17" s="66">
        <v>3</v>
      </c>
      <c r="E17" s="66">
        <v>0</v>
      </c>
      <c r="F17" s="67">
        <v>4852.5110000000004</v>
      </c>
      <c r="G17" s="68">
        <v>3591.913</v>
      </c>
      <c r="H17" s="69">
        <v>74.021738436038575</v>
      </c>
      <c r="I17" s="67">
        <v>4062.0770000000002</v>
      </c>
      <c r="J17" s="68">
        <v>3028.17</v>
      </c>
      <c r="K17" s="69">
        <v>74.547331328283533</v>
      </c>
      <c r="L17" s="67">
        <v>794.34699999999998</v>
      </c>
      <c r="M17" s="68">
        <v>563.74300000000005</v>
      </c>
      <c r="N17" s="69">
        <v>70.969362256041762</v>
      </c>
      <c r="O17" s="67">
        <v>3.9129999999999998</v>
      </c>
      <c r="P17" s="68">
        <v>0</v>
      </c>
      <c r="Q17" s="69">
        <v>0</v>
      </c>
      <c r="R17" s="67">
        <v>161.55000000000001</v>
      </c>
      <c r="S17" s="68">
        <v>112.66200000000001</v>
      </c>
      <c r="T17" s="69">
        <v>69.738161559888582</v>
      </c>
      <c r="U17" s="67">
        <v>632.79700000000003</v>
      </c>
      <c r="V17" s="68">
        <v>451.08100000000002</v>
      </c>
      <c r="W17" s="69">
        <v>71.283681812650826</v>
      </c>
      <c r="X17" s="67">
        <v>3.9129999999999998</v>
      </c>
      <c r="Y17" s="68">
        <v>0</v>
      </c>
      <c r="Z17" s="69">
        <v>0</v>
      </c>
      <c r="AA17" s="67">
        <v>628.88400000000001</v>
      </c>
      <c r="AB17" s="68">
        <v>451.08100000000002</v>
      </c>
      <c r="AC17" s="69">
        <v>71.727218374135774</v>
      </c>
      <c r="AD17" s="67">
        <v>1016.951</v>
      </c>
      <c r="AE17" s="68">
        <v>1080.682</v>
      </c>
      <c r="AF17" s="69">
        <v>106.26687028185231</v>
      </c>
      <c r="AG17" s="67">
        <v>679.11300000000006</v>
      </c>
      <c r="AH17" s="68">
        <v>720.17700000000002</v>
      </c>
      <c r="AI17" s="69">
        <v>106.04671093028702</v>
      </c>
      <c r="AJ17" s="67">
        <v>17</v>
      </c>
      <c r="AK17" s="68">
        <v>16</v>
      </c>
      <c r="AL17" s="69">
        <v>94.117647058823522</v>
      </c>
      <c r="AM17" s="67">
        <v>3328.9852941176468</v>
      </c>
      <c r="AN17" s="68">
        <v>3750.921875</v>
      </c>
      <c r="AO17" s="69">
        <v>112.67463036342996</v>
      </c>
      <c r="AP17" s="67">
        <v>3</v>
      </c>
      <c r="AQ17" s="70">
        <v>2</v>
      </c>
      <c r="AR17" s="70">
        <v>1</v>
      </c>
      <c r="AS17" s="70">
        <v>3364.0120000000002</v>
      </c>
      <c r="AT17" s="68">
        <v>2845.47</v>
      </c>
      <c r="AU17" s="69">
        <v>84.585607899139475</v>
      </c>
      <c r="AV17" s="67">
        <v>839.13300000000004</v>
      </c>
      <c r="AW17" s="68">
        <v>947.59199999999998</v>
      </c>
      <c r="AX17" s="69">
        <v>112.9251262910647</v>
      </c>
      <c r="AY17" s="67">
        <v>2524.8789999999999</v>
      </c>
      <c r="AZ17" s="68">
        <v>1897.8779999999999</v>
      </c>
      <c r="BA17" s="69">
        <v>75.167087214872481</v>
      </c>
      <c r="BB17" s="67">
        <v>3</v>
      </c>
      <c r="BC17" s="68">
        <v>1</v>
      </c>
      <c r="BD17" s="71">
        <v>2</v>
      </c>
      <c r="BE17" s="67">
        <v>516.322</v>
      </c>
      <c r="BF17" s="68">
        <v>426.95</v>
      </c>
      <c r="BG17" s="69">
        <v>82.690646534526905</v>
      </c>
    </row>
    <row r="18" spans="1:59" s="72" customFormat="1" ht="12" x14ac:dyDescent="0.2">
      <c r="A18" s="64">
        <v>8</v>
      </c>
      <c r="B18" s="65" t="s">
        <v>80</v>
      </c>
      <c r="C18" s="66">
        <v>28</v>
      </c>
      <c r="D18" s="66">
        <v>22</v>
      </c>
      <c r="E18" s="66">
        <v>6</v>
      </c>
      <c r="F18" s="67">
        <v>34019.296000000002</v>
      </c>
      <c r="G18" s="68">
        <v>39300.728000000003</v>
      </c>
      <c r="H18" s="69">
        <v>115.52481274156878</v>
      </c>
      <c r="I18" s="67">
        <v>32467.904999999999</v>
      </c>
      <c r="J18" s="68">
        <v>37102.326000000001</v>
      </c>
      <c r="K18" s="69">
        <v>114.27385290181181</v>
      </c>
      <c r="L18" s="67">
        <v>1750.8130000000001</v>
      </c>
      <c r="M18" s="68">
        <v>2284.3879999999999</v>
      </c>
      <c r="N18" s="69">
        <v>130.47584179464056</v>
      </c>
      <c r="O18" s="67">
        <v>199.422</v>
      </c>
      <c r="P18" s="68">
        <v>85.986000000000004</v>
      </c>
      <c r="Q18" s="69">
        <v>43.117609892589584</v>
      </c>
      <c r="R18" s="67">
        <v>355.23599999999999</v>
      </c>
      <c r="S18" s="68">
        <v>494.024</v>
      </c>
      <c r="T18" s="69">
        <v>139.06923847808216</v>
      </c>
      <c r="U18" s="67">
        <v>1404.838</v>
      </c>
      <c r="V18" s="68">
        <v>1790.364</v>
      </c>
      <c r="W18" s="69">
        <v>127.44273716969501</v>
      </c>
      <c r="X18" s="67">
        <v>208.68299999999999</v>
      </c>
      <c r="Y18" s="68">
        <v>85.986000000000004</v>
      </c>
      <c r="Z18" s="69">
        <v>41.204122999956873</v>
      </c>
      <c r="AA18" s="67">
        <v>1196.155</v>
      </c>
      <c r="AB18" s="68">
        <v>1704.3779999999999</v>
      </c>
      <c r="AC18" s="69">
        <v>142.48805547775999</v>
      </c>
      <c r="AD18" s="67">
        <v>6587.7610000000004</v>
      </c>
      <c r="AE18" s="68">
        <v>7417.4009999999998</v>
      </c>
      <c r="AF18" s="69">
        <v>112.59365663083405</v>
      </c>
      <c r="AG18" s="67">
        <v>4235.3689999999997</v>
      </c>
      <c r="AH18" s="68">
        <v>4796.1719999999996</v>
      </c>
      <c r="AI18" s="69">
        <v>113.24094783713062</v>
      </c>
      <c r="AJ18" s="67">
        <v>95</v>
      </c>
      <c r="AK18" s="68">
        <v>112</v>
      </c>
      <c r="AL18" s="69">
        <v>117.89473684210525</v>
      </c>
      <c r="AM18" s="67">
        <v>3715.2359649122809</v>
      </c>
      <c r="AN18" s="68">
        <v>3568.5803571428569</v>
      </c>
      <c r="AO18" s="69">
        <v>96.052589683280416</v>
      </c>
      <c r="AP18" s="67">
        <v>28</v>
      </c>
      <c r="AQ18" s="70">
        <v>8</v>
      </c>
      <c r="AR18" s="70">
        <v>9</v>
      </c>
      <c r="AS18" s="70">
        <v>3952.4340000000002</v>
      </c>
      <c r="AT18" s="68">
        <v>6528.3959999999997</v>
      </c>
      <c r="AU18" s="69">
        <v>165.17406742275773</v>
      </c>
      <c r="AV18" s="67">
        <v>9644.866</v>
      </c>
      <c r="AW18" s="68">
        <v>12282.564</v>
      </c>
      <c r="AX18" s="69">
        <v>127.34820784446357</v>
      </c>
      <c r="AY18" s="67">
        <v>-5692.4319999999998</v>
      </c>
      <c r="AZ18" s="68">
        <v>-5754.1679999999997</v>
      </c>
      <c r="BA18" s="69">
        <v>101.08452766761202</v>
      </c>
      <c r="BB18" s="67">
        <v>28</v>
      </c>
      <c r="BC18" s="68">
        <v>4</v>
      </c>
      <c r="BD18" s="71">
        <v>24</v>
      </c>
      <c r="BE18" s="67">
        <v>132.90700000000001</v>
      </c>
      <c r="BF18" s="68">
        <v>500.673</v>
      </c>
      <c r="BG18" s="69">
        <v>376.70927791613684</v>
      </c>
    </row>
    <row r="19" spans="1:59" s="72" customFormat="1" ht="12" x14ac:dyDescent="0.2">
      <c r="A19" s="64">
        <v>9</v>
      </c>
      <c r="B19" s="65" t="s">
        <v>81</v>
      </c>
      <c r="C19" s="66">
        <v>1</v>
      </c>
      <c r="D19" s="66">
        <v>1</v>
      </c>
      <c r="E19" s="66">
        <v>0</v>
      </c>
      <c r="F19" s="67">
        <v>20960.587</v>
      </c>
      <c r="G19" s="68">
        <v>22136.607</v>
      </c>
      <c r="H19" s="69">
        <v>105.61062531311742</v>
      </c>
      <c r="I19" s="67">
        <v>20428.738000000001</v>
      </c>
      <c r="J19" s="68">
        <v>20245.877</v>
      </c>
      <c r="K19" s="69">
        <v>99.104883522418277</v>
      </c>
      <c r="L19" s="67">
        <v>531.84900000000005</v>
      </c>
      <c r="M19" s="68">
        <v>1890.73</v>
      </c>
      <c r="N19" s="69">
        <v>355.50127949850429</v>
      </c>
      <c r="O19" s="67">
        <v>0</v>
      </c>
      <c r="P19" s="68">
        <v>0</v>
      </c>
      <c r="Q19" s="69"/>
      <c r="R19" s="67">
        <v>115.622</v>
      </c>
      <c r="S19" s="68">
        <v>79.436999999999998</v>
      </c>
      <c r="T19" s="69">
        <v>68.704052861912089</v>
      </c>
      <c r="U19" s="67">
        <v>416.22699999999998</v>
      </c>
      <c r="V19" s="68">
        <v>1811.2929999999999</v>
      </c>
      <c r="W19" s="69">
        <v>435.16951086786781</v>
      </c>
      <c r="X19" s="67">
        <v>0</v>
      </c>
      <c r="Y19" s="68">
        <v>0</v>
      </c>
      <c r="Z19" s="69"/>
      <c r="AA19" s="67">
        <v>416.22699999999998</v>
      </c>
      <c r="AB19" s="68">
        <v>1811.2929999999999</v>
      </c>
      <c r="AC19" s="69">
        <v>435.16951086786781</v>
      </c>
      <c r="AD19" s="67">
        <v>2788.855</v>
      </c>
      <c r="AE19" s="68">
        <v>2418.739</v>
      </c>
      <c r="AF19" s="69">
        <v>86.72874710230542</v>
      </c>
      <c r="AG19" s="67">
        <v>1896.626</v>
      </c>
      <c r="AH19" s="68">
        <v>1658.5920000000001</v>
      </c>
      <c r="AI19" s="69">
        <v>87.449607882629465</v>
      </c>
      <c r="AJ19" s="67">
        <v>49</v>
      </c>
      <c r="AK19" s="68">
        <v>45</v>
      </c>
      <c r="AL19" s="69">
        <v>91.83673469387756</v>
      </c>
      <c r="AM19" s="67">
        <v>3225.5544217687075</v>
      </c>
      <c r="AN19" s="68">
        <v>3071.4666666666667</v>
      </c>
      <c r="AO19" s="69">
        <v>95.222906361085421</v>
      </c>
      <c r="AP19" s="67">
        <v>1</v>
      </c>
      <c r="AQ19" s="70">
        <v>1</v>
      </c>
      <c r="AR19" s="70">
        <v>1</v>
      </c>
      <c r="AS19" s="70">
        <v>9376.9419999999991</v>
      </c>
      <c r="AT19" s="68">
        <v>10616.054</v>
      </c>
      <c r="AU19" s="69">
        <v>113.21445733587774</v>
      </c>
      <c r="AV19" s="67">
        <v>7433.17</v>
      </c>
      <c r="AW19" s="68">
        <v>7388.826</v>
      </c>
      <c r="AX19" s="69">
        <v>99.403430837717949</v>
      </c>
      <c r="AY19" s="67">
        <v>1943.7719999999999</v>
      </c>
      <c r="AZ19" s="68">
        <v>3227.2280000000001</v>
      </c>
      <c r="BA19" s="69">
        <v>166.02914333574103</v>
      </c>
      <c r="BB19" s="67">
        <v>1</v>
      </c>
      <c r="BC19" s="68">
        <v>0</v>
      </c>
      <c r="BD19" s="71">
        <v>1</v>
      </c>
      <c r="BE19" s="67">
        <v>0</v>
      </c>
      <c r="BF19" s="68">
        <v>0</v>
      </c>
      <c r="BG19" s="69"/>
    </row>
    <row r="20" spans="1:59" s="72" customFormat="1" ht="12" x14ac:dyDescent="0.2">
      <c r="A20" s="64">
        <v>10</v>
      </c>
      <c r="B20" s="65" t="s">
        <v>82</v>
      </c>
      <c r="C20" s="66">
        <v>3</v>
      </c>
      <c r="D20" s="66">
        <v>3</v>
      </c>
      <c r="E20" s="66">
        <v>0</v>
      </c>
      <c r="F20" s="67">
        <v>8209.1329999999998</v>
      </c>
      <c r="G20" s="68">
        <v>8279.3439999999991</v>
      </c>
      <c r="H20" s="69">
        <v>100.85527911412812</v>
      </c>
      <c r="I20" s="67">
        <v>7738.232</v>
      </c>
      <c r="J20" s="68">
        <v>7955.0940000000001</v>
      </c>
      <c r="K20" s="69">
        <v>102.80247477718424</v>
      </c>
      <c r="L20" s="67">
        <v>470.90100000000001</v>
      </c>
      <c r="M20" s="68">
        <v>324.25</v>
      </c>
      <c r="N20" s="69">
        <v>68.857360676660278</v>
      </c>
      <c r="O20" s="67">
        <v>0</v>
      </c>
      <c r="P20" s="68">
        <v>0</v>
      </c>
      <c r="Q20" s="69"/>
      <c r="R20" s="67">
        <v>60.878999999999998</v>
      </c>
      <c r="S20" s="68">
        <v>48.14</v>
      </c>
      <c r="T20" s="69">
        <v>79.074886249774153</v>
      </c>
      <c r="U20" s="67">
        <v>410.02199999999999</v>
      </c>
      <c r="V20" s="68">
        <v>276.11</v>
      </c>
      <c r="W20" s="69">
        <v>67.340289057660314</v>
      </c>
      <c r="X20" s="67">
        <v>0</v>
      </c>
      <c r="Y20" s="68">
        <v>0</v>
      </c>
      <c r="Z20" s="69"/>
      <c r="AA20" s="67">
        <v>410.02199999999999</v>
      </c>
      <c r="AB20" s="68">
        <v>276.11</v>
      </c>
      <c r="AC20" s="69">
        <v>67.340289057660314</v>
      </c>
      <c r="AD20" s="67">
        <v>4067.86</v>
      </c>
      <c r="AE20" s="68">
        <v>4347.4260000000004</v>
      </c>
      <c r="AF20" s="69">
        <v>106.872557069319</v>
      </c>
      <c r="AG20" s="67">
        <v>2804.0630000000001</v>
      </c>
      <c r="AH20" s="68">
        <v>2986.0450000000001</v>
      </c>
      <c r="AI20" s="69">
        <v>106.48993977667406</v>
      </c>
      <c r="AJ20" s="67">
        <v>74</v>
      </c>
      <c r="AK20" s="68">
        <v>72</v>
      </c>
      <c r="AL20" s="69">
        <v>97.297297297297305</v>
      </c>
      <c r="AM20" s="67">
        <v>3157.7286036036035</v>
      </c>
      <c r="AN20" s="68">
        <v>3456.0706018518517</v>
      </c>
      <c r="AO20" s="69">
        <v>109.44799365935944</v>
      </c>
      <c r="AP20" s="67">
        <v>3</v>
      </c>
      <c r="AQ20" s="70">
        <v>0</v>
      </c>
      <c r="AR20" s="70">
        <v>1</v>
      </c>
      <c r="AS20" s="70">
        <v>0</v>
      </c>
      <c r="AT20" s="68">
        <v>0</v>
      </c>
      <c r="AU20" s="69"/>
      <c r="AV20" s="67">
        <v>0</v>
      </c>
      <c r="AW20" s="68">
        <v>116.35599999999999</v>
      </c>
      <c r="AX20" s="69"/>
      <c r="AY20" s="67">
        <v>0</v>
      </c>
      <c r="AZ20" s="68">
        <v>-116.35599999999999</v>
      </c>
      <c r="BA20" s="69"/>
      <c r="BB20" s="67">
        <v>3</v>
      </c>
      <c r="BC20" s="68">
        <v>0</v>
      </c>
      <c r="BD20" s="71">
        <v>3</v>
      </c>
      <c r="BE20" s="67">
        <v>0</v>
      </c>
      <c r="BF20" s="68">
        <v>0</v>
      </c>
      <c r="BG20" s="69"/>
    </row>
    <row r="21" spans="1:59" s="72" customFormat="1" ht="12" x14ac:dyDescent="0.2">
      <c r="A21" s="64">
        <v>11</v>
      </c>
      <c r="B21" s="65" t="s">
        <v>83</v>
      </c>
      <c r="C21" s="66">
        <v>1</v>
      </c>
      <c r="D21" s="66">
        <v>0</v>
      </c>
      <c r="E21" s="66">
        <v>1</v>
      </c>
      <c r="F21" s="67">
        <v>4254.4840000000004</v>
      </c>
      <c r="G21" s="68">
        <v>10749.145</v>
      </c>
      <c r="H21" s="69">
        <v>252.65449347088858</v>
      </c>
      <c r="I21" s="67">
        <v>6016.826</v>
      </c>
      <c r="J21" s="68">
        <v>14258.258</v>
      </c>
      <c r="K21" s="69">
        <v>236.97308182088031</v>
      </c>
      <c r="L21" s="67">
        <v>0</v>
      </c>
      <c r="M21" s="68">
        <v>0</v>
      </c>
      <c r="N21" s="69"/>
      <c r="O21" s="67">
        <v>1762.3420000000001</v>
      </c>
      <c r="P21" s="68">
        <v>3509.1129999999998</v>
      </c>
      <c r="Q21" s="69">
        <v>199.1164598017865</v>
      </c>
      <c r="R21" s="67">
        <v>0</v>
      </c>
      <c r="S21" s="68">
        <v>0</v>
      </c>
      <c r="T21" s="69"/>
      <c r="U21" s="67">
        <v>0</v>
      </c>
      <c r="V21" s="68">
        <v>0</v>
      </c>
      <c r="W21" s="69"/>
      <c r="X21" s="67">
        <v>1762.3420000000001</v>
      </c>
      <c r="Y21" s="68">
        <v>3509.1129999999998</v>
      </c>
      <c r="Z21" s="69">
        <v>199.1164598017865</v>
      </c>
      <c r="AA21" s="67">
        <v>-1762.3420000000001</v>
      </c>
      <c r="AB21" s="68">
        <v>-3509.1129999999998</v>
      </c>
      <c r="AC21" s="69">
        <v>199.1164598017865</v>
      </c>
      <c r="AD21" s="67">
        <v>2860.6610000000001</v>
      </c>
      <c r="AE21" s="68">
        <v>6683.9930000000004</v>
      </c>
      <c r="AF21" s="69">
        <v>233.65204755124776</v>
      </c>
      <c r="AG21" s="67">
        <v>1941.8309999999999</v>
      </c>
      <c r="AH21" s="68">
        <v>4504.8159999999998</v>
      </c>
      <c r="AI21" s="69">
        <v>231.98805663314675</v>
      </c>
      <c r="AJ21" s="67">
        <v>144</v>
      </c>
      <c r="AK21" s="68">
        <v>142</v>
      </c>
      <c r="AL21" s="69">
        <v>98.611111111111114</v>
      </c>
      <c r="AM21" s="67">
        <v>1123.7447916666667</v>
      </c>
      <c r="AN21" s="68">
        <v>2643.6713615023473</v>
      </c>
      <c r="AO21" s="69">
        <v>235.25549405051501</v>
      </c>
      <c r="AP21" s="67">
        <v>1</v>
      </c>
      <c r="AQ21" s="70">
        <v>1</v>
      </c>
      <c r="AR21" s="70">
        <v>0</v>
      </c>
      <c r="AS21" s="70">
        <v>3503.8609999999999</v>
      </c>
      <c r="AT21" s="68">
        <v>8297.4699999999993</v>
      </c>
      <c r="AU21" s="69">
        <v>236.8093369000654</v>
      </c>
      <c r="AV21" s="67">
        <v>0</v>
      </c>
      <c r="AW21" s="68">
        <v>0</v>
      </c>
      <c r="AX21" s="69"/>
      <c r="AY21" s="67">
        <v>3503.8609999999999</v>
      </c>
      <c r="AZ21" s="68">
        <v>8297.4699999999993</v>
      </c>
      <c r="BA21" s="69">
        <v>236.8093369000654</v>
      </c>
      <c r="BB21" s="67">
        <v>1</v>
      </c>
      <c r="BC21" s="68">
        <v>1</v>
      </c>
      <c r="BD21" s="71">
        <v>0</v>
      </c>
      <c r="BE21" s="67">
        <v>0</v>
      </c>
      <c r="BF21" s="68">
        <v>419.63</v>
      </c>
      <c r="BG21" s="69"/>
    </row>
    <row r="22" spans="1:59" s="72" customFormat="1" ht="12" x14ac:dyDescent="0.2">
      <c r="A22" s="64">
        <v>12</v>
      </c>
      <c r="B22" s="65" t="s">
        <v>84</v>
      </c>
      <c r="C22" s="66">
        <v>3</v>
      </c>
      <c r="D22" s="66">
        <v>2</v>
      </c>
      <c r="E22" s="66">
        <v>1</v>
      </c>
      <c r="F22" s="67">
        <v>3138.2629999999999</v>
      </c>
      <c r="G22" s="68">
        <v>1420.364</v>
      </c>
      <c r="H22" s="69">
        <v>45.259559189271265</v>
      </c>
      <c r="I22" s="67">
        <v>3867.2139999999999</v>
      </c>
      <c r="J22" s="68">
        <v>1449.527</v>
      </c>
      <c r="K22" s="69">
        <v>37.482461534324187</v>
      </c>
      <c r="L22" s="67">
        <v>0</v>
      </c>
      <c r="M22" s="68">
        <v>92.322999999999993</v>
      </c>
      <c r="N22" s="69"/>
      <c r="O22" s="67">
        <v>728.95100000000002</v>
      </c>
      <c r="P22" s="68">
        <v>121.486</v>
      </c>
      <c r="Q22" s="69">
        <v>16.665866429979516</v>
      </c>
      <c r="R22" s="67">
        <v>0</v>
      </c>
      <c r="S22" s="68">
        <v>4.4160000000000004</v>
      </c>
      <c r="T22" s="69"/>
      <c r="U22" s="67">
        <v>0</v>
      </c>
      <c r="V22" s="68">
        <v>87.906999999999996</v>
      </c>
      <c r="W22" s="69"/>
      <c r="X22" s="67">
        <v>728.95100000000002</v>
      </c>
      <c r="Y22" s="68">
        <v>121.486</v>
      </c>
      <c r="Z22" s="69">
        <v>16.665866429979516</v>
      </c>
      <c r="AA22" s="67">
        <v>-728.95100000000002</v>
      </c>
      <c r="AB22" s="68">
        <v>-33.579000000000001</v>
      </c>
      <c r="AC22" s="69">
        <v>4.6064824658996288</v>
      </c>
      <c r="AD22" s="67">
        <v>158.852</v>
      </c>
      <c r="AE22" s="68">
        <v>186.596</v>
      </c>
      <c r="AF22" s="69">
        <v>117.46531362526125</v>
      </c>
      <c r="AG22" s="67">
        <v>107.464</v>
      </c>
      <c r="AH22" s="68">
        <v>129.55199999999999</v>
      </c>
      <c r="AI22" s="69">
        <v>120.55385989726793</v>
      </c>
      <c r="AJ22" s="67">
        <v>3</v>
      </c>
      <c r="AK22" s="68">
        <v>5</v>
      </c>
      <c r="AL22" s="69">
        <v>166.66666666666669</v>
      </c>
      <c r="AM22" s="67">
        <v>2985.1111111111113</v>
      </c>
      <c r="AN22" s="68">
        <v>2159.2000000000003</v>
      </c>
      <c r="AO22" s="69">
        <v>72.33231593836075</v>
      </c>
      <c r="AP22" s="67">
        <v>3</v>
      </c>
      <c r="AQ22" s="70">
        <v>0</v>
      </c>
      <c r="AR22" s="70">
        <v>0</v>
      </c>
      <c r="AS22" s="70">
        <v>0</v>
      </c>
      <c r="AT22" s="68">
        <v>0</v>
      </c>
      <c r="AU22" s="69"/>
      <c r="AV22" s="67">
        <v>0</v>
      </c>
      <c r="AW22" s="68">
        <v>0</v>
      </c>
      <c r="AX22" s="69"/>
      <c r="AY22" s="67">
        <v>0</v>
      </c>
      <c r="AZ22" s="68">
        <v>0</v>
      </c>
      <c r="BA22" s="69"/>
      <c r="BB22" s="67">
        <v>3</v>
      </c>
      <c r="BC22" s="68">
        <v>0</v>
      </c>
      <c r="BD22" s="71">
        <v>3</v>
      </c>
      <c r="BE22" s="67">
        <v>0</v>
      </c>
      <c r="BF22" s="68">
        <v>0</v>
      </c>
      <c r="BG22" s="69"/>
    </row>
    <row r="23" spans="1:59" s="72" customFormat="1" ht="12" x14ac:dyDescent="0.2">
      <c r="A23" s="64">
        <v>13</v>
      </c>
      <c r="B23" s="65" t="s">
        <v>85</v>
      </c>
      <c r="C23" s="66">
        <v>16</v>
      </c>
      <c r="D23" s="66">
        <v>12</v>
      </c>
      <c r="E23" s="66">
        <v>4</v>
      </c>
      <c r="F23" s="67">
        <v>74231.581999999995</v>
      </c>
      <c r="G23" s="68">
        <v>83210.585999999996</v>
      </c>
      <c r="H23" s="69">
        <v>112.09593512367822</v>
      </c>
      <c r="I23" s="67">
        <v>71464.687000000005</v>
      </c>
      <c r="J23" s="68">
        <v>76773.645999999993</v>
      </c>
      <c r="K23" s="69">
        <v>107.42878647184169</v>
      </c>
      <c r="L23" s="67">
        <v>3265.8409999999999</v>
      </c>
      <c r="M23" s="68">
        <v>6634.6109999999999</v>
      </c>
      <c r="N23" s="69">
        <v>203.1516843594039</v>
      </c>
      <c r="O23" s="67">
        <v>498.94600000000003</v>
      </c>
      <c r="P23" s="68">
        <v>197.67099999999999</v>
      </c>
      <c r="Q23" s="69">
        <v>39.61771414141009</v>
      </c>
      <c r="R23" s="67">
        <v>482.54</v>
      </c>
      <c r="S23" s="68">
        <v>431.98700000000002</v>
      </c>
      <c r="T23" s="69">
        <v>89.523562813445508</v>
      </c>
      <c r="U23" s="67">
        <v>2783.3009999999999</v>
      </c>
      <c r="V23" s="68">
        <v>6202.6239999999998</v>
      </c>
      <c r="W23" s="69">
        <v>222.85135527921702</v>
      </c>
      <c r="X23" s="67">
        <v>498.94600000000003</v>
      </c>
      <c r="Y23" s="68">
        <v>197.67099999999999</v>
      </c>
      <c r="Z23" s="69">
        <v>39.61771414141009</v>
      </c>
      <c r="AA23" s="67">
        <v>2284.355</v>
      </c>
      <c r="AB23" s="68">
        <v>6004.9530000000004</v>
      </c>
      <c r="AC23" s="69">
        <v>262.87302104970547</v>
      </c>
      <c r="AD23" s="67">
        <v>9175.9509999999991</v>
      </c>
      <c r="AE23" s="68">
        <v>10861.326999999999</v>
      </c>
      <c r="AF23" s="69">
        <v>118.36731691352756</v>
      </c>
      <c r="AG23" s="67">
        <v>6137.69</v>
      </c>
      <c r="AH23" s="68">
        <v>7296.5770000000002</v>
      </c>
      <c r="AI23" s="69">
        <v>118.88148472796769</v>
      </c>
      <c r="AJ23" s="67">
        <v>146</v>
      </c>
      <c r="AK23" s="68">
        <v>180</v>
      </c>
      <c r="AL23" s="69">
        <v>123.28767123287672</v>
      </c>
      <c r="AM23" s="67">
        <v>3503.2477168949772</v>
      </c>
      <c r="AN23" s="68">
        <v>3378.0449074074077</v>
      </c>
      <c r="AO23" s="69">
        <v>96.42609316824047</v>
      </c>
      <c r="AP23" s="67">
        <v>16</v>
      </c>
      <c r="AQ23" s="70">
        <v>4</v>
      </c>
      <c r="AR23" s="70">
        <v>6</v>
      </c>
      <c r="AS23" s="70">
        <v>25503.547999999999</v>
      </c>
      <c r="AT23" s="68">
        <v>40383.625</v>
      </c>
      <c r="AU23" s="69">
        <v>158.34512515670369</v>
      </c>
      <c r="AV23" s="67">
        <v>32022.375</v>
      </c>
      <c r="AW23" s="68">
        <v>47249.182000000001</v>
      </c>
      <c r="AX23" s="69">
        <v>147.5505236572865</v>
      </c>
      <c r="AY23" s="67">
        <v>-6518.8270000000002</v>
      </c>
      <c r="AZ23" s="68">
        <v>-6865.5569999999998</v>
      </c>
      <c r="BA23" s="69">
        <v>105.31890169811224</v>
      </c>
      <c r="BB23" s="67">
        <v>16</v>
      </c>
      <c r="BC23" s="68">
        <v>1</v>
      </c>
      <c r="BD23" s="71">
        <v>15</v>
      </c>
      <c r="BE23" s="67">
        <v>1569.2139999999999</v>
      </c>
      <c r="BF23" s="68">
        <v>9577.4969999999994</v>
      </c>
      <c r="BG23" s="69">
        <v>610.33721340747661</v>
      </c>
    </row>
    <row r="24" spans="1:59" s="72" customFormat="1" ht="12" x14ac:dyDescent="0.2">
      <c r="A24" s="64">
        <v>14</v>
      </c>
      <c r="B24" s="65" t="s">
        <v>86</v>
      </c>
      <c r="C24" s="66">
        <v>16</v>
      </c>
      <c r="D24" s="66">
        <v>14</v>
      </c>
      <c r="E24" s="66">
        <v>2</v>
      </c>
      <c r="F24" s="67">
        <v>32615.507000000001</v>
      </c>
      <c r="G24" s="68">
        <v>32487.216</v>
      </c>
      <c r="H24" s="69">
        <v>99.606656428796285</v>
      </c>
      <c r="I24" s="67">
        <v>31886.315999999999</v>
      </c>
      <c r="J24" s="68">
        <v>30763.329000000002</v>
      </c>
      <c r="K24" s="69">
        <v>96.478153826236934</v>
      </c>
      <c r="L24" s="67">
        <v>1912.84</v>
      </c>
      <c r="M24" s="68">
        <v>2402.1239999999998</v>
      </c>
      <c r="N24" s="69">
        <v>125.57892975889253</v>
      </c>
      <c r="O24" s="67">
        <v>1183.6489999999999</v>
      </c>
      <c r="P24" s="68">
        <v>678.23699999999997</v>
      </c>
      <c r="Q24" s="69">
        <v>57.30051729862484</v>
      </c>
      <c r="R24" s="67">
        <v>141.916</v>
      </c>
      <c r="S24" s="68">
        <v>303.44299999999998</v>
      </c>
      <c r="T24" s="69">
        <v>213.81873784492234</v>
      </c>
      <c r="U24" s="67">
        <v>1770.924</v>
      </c>
      <c r="V24" s="68">
        <v>2098.681</v>
      </c>
      <c r="W24" s="69">
        <v>118.50768299486596</v>
      </c>
      <c r="X24" s="67">
        <v>1183.6489999999999</v>
      </c>
      <c r="Y24" s="68">
        <v>678.23699999999997</v>
      </c>
      <c r="Z24" s="69">
        <v>57.30051729862484</v>
      </c>
      <c r="AA24" s="67">
        <v>587.27499999999998</v>
      </c>
      <c r="AB24" s="68">
        <v>1420.444</v>
      </c>
      <c r="AC24" s="69">
        <v>241.87033331914353</v>
      </c>
      <c r="AD24" s="67">
        <v>3496.6469999999999</v>
      </c>
      <c r="AE24" s="68">
        <v>4893.9129999999996</v>
      </c>
      <c r="AF24" s="69">
        <v>139.96016755480321</v>
      </c>
      <c r="AG24" s="67">
        <v>2192.0509999999999</v>
      </c>
      <c r="AH24" s="68">
        <v>3290.0259999999998</v>
      </c>
      <c r="AI24" s="69">
        <v>150.08893497459687</v>
      </c>
      <c r="AJ24" s="67">
        <v>88</v>
      </c>
      <c r="AK24" s="68">
        <v>87</v>
      </c>
      <c r="AL24" s="69">
        <v>98.86363636363636</v>
      </c>
      <c r="AM24" s="67">
        <v>2075.8058712121215</v>
      </c>
      <c r="AN24" s="68">
        <v>3151.3659003831417</v>
      </c>
      <c r="AO24" s="69">
        <v>151.81409514671864</v>
      </c>
      <c r="AP24" s="67">
        <v>16</v>
      </c>
      <c r="AQ24" s="70">
        <v>6</v>
      </c>
      <c r="AR24" s="70">
        <v>4</v>
      </c>
      <c r="AS24" s="70">
        <v>11060.234</v>
      </c>
      <c r="AT24" s="68">
        <v>9367.9889999999996</v>
      </c>
      <c r="AU24" s="69">
        <v>84.69973600920197</v>
      </c>
      <c r="AV24" s="67">
        <v>4174.2359999999999</v>
      </c>
      <c r="AW24" s="68">
        <v>6305.7629999999999</v>
      </c>
      <c r="AX24" s="69">
        <v>151.0638833070291</v>
      </c>
      <c r="AY24" s="67">
        <v>6885.9979999999996</v>
      </c>
      <c r="AZ24" s="68">
        <v>3062.2260000000001</v>
      </c>
      <c r="BA24" s="69">
        <v>44.470329500531371</v>
      </c>
      <c r="BB24" s="67">
        <v>16</v>
      </c>
      <c r="BC24" s="68">
        <v>1</v>
      </c>
      <c r="BD24" s="71">
        <v>15</v>
      </c>
      <c r="BE24" s="67">
        <v>33.71</v>
      </c>
      <c r="BF24" s="68">
        <v>11.14</v>
      </c>
      <c r="BG24" s="69">
        <v>33.046573716997926</v>
      </c>
    </row>
    <row r="25" spans="1:59" s="72" customFormat="1" ht="12" x14ac:dyDescent="0.2">
      <c r="A25" s="64">
        <v>15</v>
      </c>
      <c r="B25" s="65" t="s">
        <v>87</v>
      </c>
      <c r="C25" s="66">
        <v>3</v>
      </c>
      <c r="D25" s="66">
        <v>2</v>
      </c>
      <c r="E25" s="66">
        <v>1</v>
      </c>
      <c r="F25" s="67">
        <v>1917.54</v>
      </c>
      <c r="G25" s="68">
        <v>1812.6469999999999</v>
      </c>
      <c r="H25" s="69">
        <v>94.529814241163152</v>
      </c>
      <c r="I25" s="67">
        <v>1900.9079999999999</v>
      </c>
      <c r="J25" s="68">
        <v>1813.258</v>
      </c>
      <c r="K25" s="69">
        <v>95.38904565607595</v>
      </c>
      <c r="L25" s="67">
        <v>153.172</v>
      </c>
      <c r="M25" s="68">
        <v>17.43</v>
      </c>
      <c r="N25" s="69">
        <v>11.379364374689892</v>
      </c>
      <c r="O25" s="67">
        <v>136.54</v>
      </c>
      <c r="P25" s="68">
        <v>18.041</v>
      </c>
      <c r="Q25" s="69">
        <v>13.212977881939359</v>
      </c>
      <c r="R25" s="67">
        <v>35.162999999999997</v>
      </c>
      <c r="S25" s="68">
        <v>10.458</v>
      </c>
      <c r="T25" s="69">
        <v>29.741489633990277</v>
      </c>
      <c r="U25" s="67">
        <v>118.009</v>
      </c>
      <c r="V25" s="68">
        <v>6.9720000000000004</v>
      </c>
      <c r="W25" s="69">
        <v>5.9080239642739114</v>
      </c>
      <c r="X25" s="67">
        <v>136.54</v>
      </c>
      <c r="Y25" s="68">
        <v>18.041</v>
      </c>
      <c r="Z25" s="69">
        <v>13.212977881939359</v>
      </c>
      <c r="AA25" s="67">
        <v>-18.530999999999999</v>
      </c>
      <c r="AB25" s="68">
        <v>-11.069000000000001</v>
      </c>
      <c r="AC25" s="69">
        <v>59.732340402568674</v>
      </c>
      <c r="AD25" s="67">
        <v>552.31500000000005</v>
      </c>
      <c r="AE25" s="68">
        <v>505.28100000000001</v>
      </c>
      <c r="AF25" s="69">
        <v>91.4842073816572</v>
      </c>
      <c r="AG25" s="67">
        <v>358.96100000000001</v>
      </c>
      <c r="AH25" s="68">
        <v>323.29199999999997</v>
      </c>
      <c r="AI25" s="69">
        <v>90.063265925824808</v>
      </c>
      <c r="AJ25" s="67">
        <v>5</v>
      </c>
      <c r="AK25" s="68">
        <v>7</v>
      </c>
      <c r="AL25" s="69">
        <v>140</v>
      </c>
      <c r="AM25" s="67">
        <v>5982.6833333333334</v>
      </c>
      <c r="AN25" s="68">
        <v>3848.7142857142858</v>
      </c>
      <c r="AO25" s="69">
        <v>64.33090423273201</v>
      </c>
      <c r="AP25" s="67">
        <v>3</v>
      </c>
      <c r="AQ25" s="70">
        <v>0</v>
      </c>
      <c r="AR25" s="70">
        <v>1</v>
      </c>
      <c r="AS25" s="70">
        <v>0</v>
      </c>
      <c r="AT25" s="68">
        <v>0</v>
      </c>
      <c r="AU25" s="69"/>
      <c r="AV25" s="67">
        <v>71.158000000000001</v>
      </c>
      <c r="AW25" s="68">
        <v>19.516999999999999</v>
      </c>
      <c r="AX25" s="69">
        <v>27.427696112875573</v>
      </c>
      <c r="AY25" s="67">
        <v>-71.158000000000001</v>
      </c>
      <c r="AZ25" s="68">
        <v>-19.516999999999999</v>
      </c>
      <c r="BA25" s="69">
        <v>27.427696112875573</v>
      </c>
      <c r="BB25" s="67">
        <v>3</v>
      </c>
      <c r="BC25" s="68">
        <v>0</v>
      </c>
      <c r="BD25" s="71">
        <v>3</v>
      </c>
      <c r="BE25" s="67">
        <v>0</v>
      </c>
      <c r="BF25" s="68">
        <v>0</v>
      </c>
      <c r="BG25" s="69"/>
    </row>
    <row r="26" spans="1:59" s="72" customFormat="1" ht="12" x14ac:dyDescent="0.2">
      <c r="A26" s="64">
        <v>16</v>
      </c>
      <c r="B26" s="65" t="s">
        <v>88</v>
      </c>
      <c r="C26" s="66">
        <v>6</v>
      </c>
      <c r="D26" s="66">
        <v>4</v>
      </c>
      <c r="E26" s="66">
        <v>2</v>
      </c>
      <c r="F26" s="67">
        <v>12455.276</v>
      </c>
      <c r="G26" s="68">
        <v>15827.939</v>
      </c>
      <c r="H26" s="69">
        <v>127.07818758893821</v>
      </c>
      <c r="I26" s="67">
        <v>18613.475999999999</v>
      </c>
      <c r="J26" s="68">
        <v>49532.737999999998</v>
      </c>
      <c r="K26" s="69">
        <v>266.11224040044965</v>
      </c>
      <c r="L26" s="67">
        <v>920.80399999999997</v>
      </c>
      <c r="M26" s="68">
        <v>877.92700000000002</v>
      </c>
      <c r="N26" s="69">
        <v>95.343525875213402</v>
      </c>
      <c r="O26" s="67">
        <v>7079.0039999999999</v>
      </c>
      <c r="P26" s="68">
        <v>34582.726000000002</v>
      </c>
      <c r="Q26" s="69">
        <v>488.52530666743507</v>
      </c>
      <c r="R26" s="67">
        <v>139.858</v>
      </c>
      <c r="S26" s="68">
        <v>179.12899999999999</v>
      </c>
      <c r="T26" s="69">
        <v>128.07919461167756</v>
      </c>
      <c r="U26" s="67">
        <v>780.94600000000003</v>
      </c>
      <c r="V26" s="68">
        <v>698.798</v>
      </c>
      <c r="W26" s="69">
        <v>89.480962832257276</v>
      </c>
      <c r="X26" s="67">
        <v>7079.0039999999999</v>
      </c>
      <c r="Y26" s="68">
        <v>34582.726000000002</v>
      </c>
      <c r="Z26" s="69">
        <v>488.52530666743507</v>
      </c>
      <c r="AA26" s="67">
        <v>-6298.058</v>
      </c>
      <c r="AB26" s="68">
        <v>-33883.928</v>
      </c>
      <c r="AC26" s="69">
        <v>538.00596945915709</v>
      </c>
      <c r="AD26" s="67">
        <v>2603.0700000000002</v>
      </c>
      <c r="AE26" s="68">
        <v>2660.58</v>
      </c>
      <c r="AF26" s="69">
        <v>102.20931438647443</v>
      </c>
      <c r="AG26" s="67">
        <v>1692.1679999999999</v>
      </c>
      <c r="AH26" s="68">
        <v>1733.961</v>
      </c>
      <c r="AI26" s="69">
        <v>102.46979023359384</v>
      </c>
      <c r="AJ26" s="67">
        <v>33</v>
      </c>
      <c r="AK26" s="68">
        <v>35</v>
      </c>
      <c r="AL26" s="69">
        <v>106.06060606060606</v>
      </c>
      <c r="AM26" s="67">
        <v>4273.151515151515</v>
      </c>
      <c r="AN26" s="68">
        <v>4128.4785714285708</v>
      </c>
      <c r="AO26" s="69">
        <v>96.614373648817036</v>
      </c>
      <c r="AP26" s="67">
        <v>6</v>
      </c>
      <c r="AQ26" s="70">
        <v>1</v>
      </c>
      <c r="AR26" s="70">
        <v>1</v>
      </c>
      <c r="AS26" s="70">
        <v>0</v>
      </c>
      <c r="AT26" s="68">
        <v>281.613</v>
      </c>
      <c r="AU26" s="69"/>
      <c r="AV26" s="67">
        <v>1593.6469999999999</v>
      </c>
      <c r="AW26" s="68">
        <v>3047.1320000000001</v>
      </c>
      <c r="AX26" s="69">
        <v>191.20495316716938</v>
      </c>
      <c r="AY26" s="67">
        <v>-1593.6469999999999</v>
      </c>
      <c r="AZ26" s="68">
        <v>-2765.5189999999998</v>
      </c>
      <c r="BA26" s="69">
        <v>173.53397584283096</v>
      </c>
      <c r="BB26" s="67">
        <v>6</v>
      </c>
      <c r="BC26" s="68">
        <v>1</v>
      </c>
      <c r="BD26" s="71">
        <v>5</v>
      </c>
      <c r="BE26" s="67">
        <v>11.291</v>
      </c>
      <c r="BF26" s="68">
        <v>115.16500000000001</v>
      </c>
      <c r="BG26" s="69" t="s">
        <v>75</v>
      </c>
    </row>
    <row r="27" spans="1:59" s="72" customFormat="1" ht="12" x14ac:dyDescent="0.2">
      <c r="A27" s="64">
        <v>17</v>
      </c>
      <c r="B27" s="65" t="s">
        <v>89</v>
      </c>
      <c r="C27" s="66">
        <v>18</v>
      </c>
      <c r="D27" s="66">
        <v>11</v>
      </c>
      <c r="E27" s="66">
        <v>7</v>
      </c>
      <c r="F27" s="67">
        <v>90588.42</v>
      </c>
      <c r="G27" s="68">
        <v>59439.374000000003</v>
      </c>
      <c r="H27" s="69">
        <v>65.614759590684997</v>
      </c>
      <c r="I27" s="67">
        <v>67711.120999999999</v>
      </c>
      <c r="J27" s="68">
        <v>58856.4</v>
      </c>
      <c r="K27" s="69">
        <v>86.922796625978165</v>
      </c>
      <c r="L27" s="67">
        <v>23937.242999999999</v>
      </c>
      <c r="M27" s="68">
        <v>2486.7220000000002</v>
      </c>
      <c r="N27" s="69">
        <v>10.388506312109543</v>
      </c>
      <c r="O27" s="67">
        <v>1059.944</v>
      </c>
      <c r="P27" s="68">
        <v>1903.748</v>
      </c>
      <c r="Q27" s="69">
        <v>179.60835666789941</v>
      </c>
      <c r="R27" s="67">
        <v>499.12799999999999</v>
      </c>
      <c r="S27" s="68">
        <v>627.572</v>
      </c>
      <c r="T27" s="69">
        <v>125.73367953711272</v>
      </c>
      <c r="U27" s="67">
        <v>23416.486000000001</v>
      </c>
      <c r="V27" s="68">
        <v>1859.15</v>
      </c>
      <c r="W27" s="69">
        <v>7.9394918605635354</v>
      </c>
      <c r="X27" s="67">
        <v>1038.3150000000001</v>
      </c>
      <c r="Y27" s="68">
        <v>1903.748</v>
      </c>
      <c r="Z27" s="69">
        <v>183.34975416901423</v>
      </c>
      <c r="AA27" s="67">
        <v>22378.170999999998</v>
      </c>
      <c r="AB27" s="68">
        <v>-44.597999999999999</v>
      </c>
      <c r="AC27" s="69" t="s">
        <v>27</v>
      </c>
      <c r="AD27" s="67">
        <v>7753.5119999999997</v>
      </c>
      <c r="AE27" s="68">
        <v>7853.5389999999998</v>
      </c>
      <c r="AF27" s="69">
        <v>101.2900863505467</v>
      </c>
      <c r="AG27" s="67">
        <v>4950.9340000000002</v>
      </c>
      <c r="AH27" s="68">
        <v>4990.7960000000003</v>
      </c>
      <c r="AI27" s="69">
        <v>100.80514100975695</v>
      </c>
      <c r="AJ27" s="67">
        <v>96</v>
      </c>
      <c r="AK27" s="68">
        <v>102</v>
      </c>
      <c r="AL27" s="69">
        <v>106.25</v>
      </c>
      <c r="AM27" s="67">
        <v>4297.6857638888887</v>
      </c>
      <c r="AN27" s="68">
        <v>4077.4477124183009</v>
      </c>
      <c r="AO27" s="69">
        <v>94.875426832712435</v>
      </c>
      <c r="AP27" s="67">
        <v>18</v>
      </c>
      <c r="AQ27" s="70">
        <v>3</v>
      </c>
      <c r="AR27" s="70">
        <v>3</v>
      </c>
      <c r="AS27" s="70">
        <v>6138.4459999999999</v>
      </c>
      <c r="AT27" s="68">
        <v>7870.4210000000003</v>
      </c>
      <c r="AU27" s="69">
        <v>128.2152030008898</v>
      </c>
      <c r="AV27" s="67">
        <v>21518.629000000001</v>
      </c>
      <c r="AW27" s="68">
        <v>22821.561000000002</v>
      </c>
      <c r="AX27" s="69">
        <v>106.05490247543187</v>
      </c>
      <c r="AY27" s="67">
        <v>-15380.183000000001</v>
      </c>
      <c r="AZ27" s="68">
        <v>-14951.14</v>
      </c>
      <c r="BA27" s="69">
        <v>97.210416807134209</v>
      </c>
      <c r="BB27" s="67">
        <v>18</v>
      </c>
      <c r="BC27" s="68">
        <v>3</v>
      </c>
      <c r="BD27" s="71">
        <v>15</v>
      </c>
      <c r="BE27" s="67">
        <v>1839.271</v>
      </c>
      <c r="BF27" s="68">
        <v>267.23200000000003</v>
      </c>
      <c r="BG27" s="69">
        <v>14.529234680479385</v>
      </c>
    </row>
    <row r="28" spans="1:59" s="72" customFormat="1" ht="12" x14ac:dyDescent="0.2">
      <c r="A28" s="64">
        <v>18</v>
      </c>
      <c r="B28" s="65" t="s">
        <v>90</v>
      </c>
      <c r="C28" s="66">
        <v>17</v>
      </c>
      <c r="D28" s="66">
        <v>10</v>
      </c>
      <c r="E28" s="66">
        <v>7</v>
      </c>
      <c r="F28" s="67">
        <v>8547.1790000000001</v>
      </c>
      <c r="G28" s="68">
        <v>9772.6560000000009</v>
      </c>
      <c r="H28" s="69">
        <v>114.33779496135507</v>
      </c>
      <c r="I28" s="67">
        <v>8961.3040000000001</v>
      </c>
      <c r="J28" s="68">
        <v>9555.6440000000002</v>
      </c>
      <c r="K28" s="69">
        <v>106.63229369297147</v>
      </c>
      <c r="L28" s="67">
        <v>106.858</v>
      </c>
      <c r="M28" s="68">
        <v>378.75599999999997</v>
      </c>
      <c r="N28" s="69">
        <v>354.44795897359114</v>
      </c>
      <c r="O28" s="67">
        <v>520.98299999999995</v>
      </c>
      <c r="P28" s="68">
        <v>161.744</v>
      </c>
      <c r="Q28" s="69">
        <v>31.045926642520005</v>
      </c>
      <c r="R28" s="67">
        <v>26.178000000000001</v>
      </c>
      <c r="S28" s="68">
        <v>28.266999999999999</v>
      </c>
      <c r="T28" s="69">
        <v>107.97998319199327</v>
      </c>
      <c r="U28" s="67">
        <v>80.680000000000007</v>
      </c>
      <c r="V28" s="68">
        <v>350.48899999999998</v>
      </c>
      <c r="W28" s="69">
        <v>434.41869112543384</v>
      </c>
      <c r="X28" s="67">
        <v>520.98299999999995</v>
      </c>
      <c r="Y28" s="68">
        <v>161.744</v>
      </c>
      <c r="Z28" s="69">
        <v>31.045926642520005</v>
      </c>
      <c r="AA28" s="67">
        <v>-440.303</v>
      </c>
      <c r="AB28" s="68">
        <v>188.745</v>
      </c>
      <c r="AC28" s="69" t="s">
        <v>27</v>
      </c>
      <c r="AD28" s="67">
        <v>3130.654</v>
      </c>
      <c r="AE28" s="68">
        <v>3119.1190000000001</v>
      </c>
      <c r="AF28" s="69">
        <v>99.631546635303678</v>
      </c>
      <c r="AG28" s="67">
        <v>2010.9010000000001</v>
      </c>
      <c r="AH28" s="68">
        <v>2002.3430000000001</v>
      </c>
      <c r="AI28" s="69">
        <v>99.574419625829407</v>
      </c>
      <c r="AJ28" s="67">
        <v>40</v>
      </c>
      <c r="AK28" s="68">
        <v>40</v>
      </c>
      <c r="AL28" s="69">
        <v>100</v>
      </c>
      <c r="AM28" s="67">
        <v>4189.3770833333338</v>
      </c>
      <c r="AN28" s="68">
        <v>4171.5479166666664</v>
      </c>
      <c r="AO28" s="69">
        <v>99.574419625829407</v>
      </c>
      <c r="AP28" s="67">
        <v>17</v>
      </c>
      <c r="AQ28" s="70">
        <v>4</v>
      </c>
      <c r="AR28" s="70">
        <v>4</v>
      </c>
      <c r="AS28" s="70">
        <v>3039.69</v>
      </c>
      <c r="AT28" s="68">
        <v>3522.7809999999999</v>
      </c>
      <c r="AU28" s="69">
        <v>115.89277196029859</v>
      </c>
      <c r="AV28" s="67">
        <v>168.90100000000001</v>
      </c>
      <c r="AW28" s="68">
        <v>835.245</v>
      </c>
      <c r="AX28" s="69">
        <v>494.517498416232</v>
      </c>
      <c r="AY28" s="67">
        <v>2870.7890000000002</v>
      </c>
      <c r="AZ28" s="68">
        <v>2687.5360000000001</v>
      </c>
      <c r="BA28" s="69">
        <v>93.616632918685411</v>
      </c>
      <c r="BB28" s="67">
        <v>17</v>
      </c>
      <c r="BC28" s="68">
        <v>3</v>
      </c>
      <c r="BD28" s="71">
        <v>14</v>
      </c>
      <c r="BE28" s="67">
        <v>22.396000000000001</v>
      </c>
      <c r="BF28" s="68">
        <v>223.23099999999999</v>
      </c>
      <c r="BG28" s="69">
        <v>996.74495445615287</v>
      </c>
    </row>
    <row r="29" spans="1:59" s="72" customFormat="1" ht="12" x14ac:dyDescent="0.2">
      <c r="A29" s="64">
        <v>19</v>
      </c>
      <c r="B29" s="65" t="s">
        <v>91</v>
      </c>
      <c r="C29" s="66">
        <v>7</v>
      </c>
      <c r="D29" s="66">
        <v>6</v>
      </c>
      <c r="E29" s="66">
        <v>1</v>
      </c>
      <c r="F29" s="67">
        <v>9919.8619999999992</v>
      </c>
      <c r="G29" s="68">
        <v>8232.2839999999997</v>
      </c>
      <c r="H29" s="69">
        <v>82.98788833957569</v>
      </c>
      <c r="I29" s="67">
        <v>8497.6959999999999</v>
      </c>
      <c r="J29" s="68">
        <v>7474.1450000000004</v>
      </c>
      <c r="K29" s="69">
        <v>87.954958614664491</v>
      </c>
      <c r="L29" s="67">
        <v>1514.193</v>
      </c>
      <c r="M29" s="68">
        <v>943.23299999999995</v>
      </c>
      <c r="N29" s="69">
        <v>62.292785662065533</v>
      </c>
      <c r="O29" s="67">
        <v>92.027000000000001</v>
      </c>
      <c r="P29" s="68">
        <v>185.09399999999999</v>
      </c>
      <c r="Q29" s="69">
        <v>201.13010312190988</v>
      </c>
      <c r="R29" s="67">
        <v>181.91900000000001</v>
      </c>
      <c r="S29" s="68">
        <v>201.678</v>
      </c>
      <c r="T29" s="69">
        <v>110.86142733854078</v>
      </c>
      <c r="U29" s="67">
        <v>1332.2739999999999</v>
      </c>
      <c r="V29" s="68">
        <v>741.55499999999995</v>
      </c>
      <c r="W29" s="69">
        <v>55.660847543373215</v>
      </c>
      <c r="X29" s="67">
        <v>92.027000000000001</v>
      </c>
      <c r="Y29" s="68">
        <v>185.09399999999999</v>
      </c>
      <c r="Z29" s="69">
        <v>201.13010312190988</v>
      </c>
      <c r="AA29" s="67">
        <v>1240.2470000000001</v>
      </c>
      <c r="AB29" s="68">
        <v>556.46100000000001</v>
      </c>
      <c r="AC29" s="69">
        <v>44.866949889820333</v>
      </c>
      <c r="AD29" s="67">
        <v>1204.731</v>
      </c>
      <c r="AE29" s="68">
        <v>975.80399999999997</v>
      </c>
      <c r="AF29" s="69">
        <v>80.997666699039044</v>
      </c>
      <c r="AG29" s="67">
        <v>810.57399999999996</v>
      </c>
      <c r="AH29" s="68">
        <v>661.09400000000005</v>
      </c>
      <c r="AI29" s="69">
        <v>81.558747258115844</v>
      </c>
      <c r="AJ29" s="67">
        <v>18</v>
      </c>
      <c r="AK29" s="68">
        <v>16</v>
      </c>
      <c r="AL29" s="69">
        <v>88.888888888888886</v>
      </c>
      <c r="AM29" s="67">
        <v>3752.6574074074074</v>
      </c>
      <c r="AN29" s="68">
        <v>3443.1979166666665</v>
      </c>
      <c r="AO29" s="69">
        <v>91.753590665380329</v>
      </c>
      <c r="AP29" s="67">
        <v>7</v>
      </c>
      <c r="AQ29" s="70">
        <v>0</v>
      </c>
      <c r="AR29" s="70">
        <v>1</v>
      </c>
      <c r="AS29" s="70">
        <v>0</v>
      </c>
      <c r="AT29" s="68">
        <v>0</v>
      </c>
      <c r="AU29" s="69"/>
      <c r="AV29" s="67">
        <v>82.724000000000004</v>
      </c>
      <c r="AW29" s="68">
        <v>40.154000000000003</v>
      </c>
      <c r="AX29" s="69">
        <v>48.539722450558479</v>
      </c>
      <c r="AY29" s="67">
        <v>-82.724000000000004</v>
      </c>
      <c r="AZ29" s="68">
        <v>-40.154000000000003</v>
      </c>
      <c r="BA29" s="69">
        <v>48.539722450558479</v>
      </c>
      <c r="BB29" s="67">
        <v>7</v>
      </c>
      <c r="BC29" s="68">
        <v>1</v>
      </c>
      <c r="BD29" s="71">
        <v>6</v>
      </c>
      <c r="BE29" s="67">
        <v>340.50400000000002</v>
      </c>
      <c r="BF29" s="68">
        <v>11.44</v>
      </c>
      <c r="BG29" s="69">
        <v>3.3597255832530601</v>
      </c>
    </row>
    <row r="30" spans="1:59" s="72" customFormat="1" ht="12" x14ac:dyDescent="0.2">
      <c r="A30" s="64">
        <v>20</v>
      </c>
      <c r="B30" s="65" t="s">
        <v>92</v>
      </c>
      <c r="C30" s="66">
        <v>16</v>
      </c>
      <c r="D30" s="66">
        <v>13</v>
      </c>
      <c r="E30" s="66">
        <v>3</v>
      </c>
      <c r="F30" s="67">
        <v>116944.326</v>
      </c>
      <c r="G30" s="68">
        <v>110176.15</v>
      </c>
      <c r="H30" s="69">
        <v>94.212480219006096</v>
      </c>
      <c r="I30" s="67">
        <v>114182.424</v>
      </c>
      <c r="J30" s="68">
        <v>106870.54399999999</v>
      </c>
      <c r="K30" s="69">
        <v>93.596317415717152</v>
      </c>
      <c r="L30" s="67">
        <v>2937.6729999999998</v>
      </c>
      <c r="M30" s="68">
        <v>3380.1640000000002</v>
      </c>
      <c r="N30" s="69">
        <v>115.06263631112108</v>
      </c>
      <c r="O30" s="67">
        <v>175.77099999999999</v>
      </c>
      <c r="P30" s="68">
        <v>74.558000000000007</v>
      </c>
      <c r="Q30" s="69">
        <v>42.417691200482444</v>
      </c>
      <c r="R30" s="67">
        <v>120.76300000000001</v>
      </c>
      <c r="S30" s="68">
        <v>365.39</v>
      </c>
      <c r="T30" s="69">
        <v>302.56783948726019</v>
      </c>
      <c r="U30" s="67">
        <v>2816.91</v>
      </c>
      <c r="V30" s="68">
        <v>3014.7739999999999</v>
      </c>
      <c r="W30" s="69">
        <v>107.02415057634073</v>
      </c>
      <c r="X30" s="67">
        <v>175.77099999999999</v>
      </c>
      <c r="Y30" s="68">
        <v>74.558000000000007</v>
      </c>
      <c r="Z30" s="69">
        <v>42.417691200482444</v>
      </c>
      <c r="AA30" s="67">
        <v>2641.1390000000001</v>
      </c>
      <c r="AB30" s="68">
        <v>2940.2159999999999</v>
      </c>
      <c r="AC30" s="69">
        <v>111.32378871388443</v>
      </c>
      <c r="AD30" s="67">
        <v>25679.348000000002</v>
      </c>
      <c r="AE30" s="68">
        <v>27650.636999999999</v>
      </c>
      <c r="AF30" s="69">
        <v>107.67655393742864</v>
      </c>
      <c r="AG30" s="67">
        <v>16897.05</v>
      </c>
      <c r="AH30" s="68">
        <v>18142.723999999998</v>
      </c>
      <c r="AI30" s="69">
        <v>107.37213892365827</v>
      </c>
      <c r="AJ30" s="67">
        <v>402</v>
      </c>
      <c r="AK30" s="68">
        <v>419</v>
      </c>
      <c r="AL30" s="69">
        <v>104.22885572139305</v>
      </c>
      <c r="AM30" s="67">
        <v>3502.7052238805973</v>
      </c>
      <c r="AN30" s="68">
        <v>3608.3381066030233</v>
      </c>
      <c r="AO30" s="69">
        <v>103.01575142556234</v>
      </c>
      <c r="AP30" s="67">
        <v>16</v>
      </c>
      <c r="AQ30" s="70">
        <v>7</v>
      </c>
      <c r="AR30" s="70">
        <v>4</v>
      </c>
      <c r="AS30" s="70">
        <v>57133.36</v>
      </c>
      <c r="AT30" s="68">
        <v>62260.154000000002</v>
      </c>
      <c r="AU30" s="69">
        <v>108.97338087590158</v>
      </c>
      <c r="AV30" s="67">
        <v>4531.9350000000004</v>
      </c>
      <c r="AW30" s="68">
        <v>5571.7669999999998</v>
      </c>
      <c r="AX30" s="69">
        <v>122.94454796902427</v>
      </c>
      <c r="AY30" s="67">
        <v>52601.425000000003</v>
      </c>
      <c r="AZ30" s="68">
        <v>56688.387000000002</v>
      </c>
      <c r="BA30" s="69">
        <v>107.76967924348058</v>
      </c>
      <c r="BB30" s="67">
        <v>16</v>
      </c>
      <c r="BC30" s="68">
        <v>0</v>
      </c>
      <c r="BD30" s="71">
        <v>16</v>
      </c>
      <c r="BE30" s="67">
        <v>0</v>
      </c>
      <c r="BF30" s="68">
        <v>0</v>
      </c>
      <c r="BG30" s="69"/>
    </row>
    <row r="31" spans="1:59" s="72" customFormat="1" ht="12" x14ac:dyDescent="0.2">
      <c r="A31" s="64">
        <v>21</v>
      </c>
      <c r="B31" s="65" t="s">
        <v>93</v>
      </c>
      <c r="C31" s="66">
        <v>75</v>
      </c>
      <c r="D31" s="66">
        <v>55</v>
      </c>
      <c r="E31" s="66">
        <v>20</v>
      </c>
      <c r="F31" s="67">
        <v>208156.93</v>
      </c>
      <c r="G31" s="68">
        <v>214197.33100000001</v>
      </c>
      <c r="H31" s="69">
        <v>102.90184958050641</v>
      </c>
      <c r="I31" s="67">
        <v>195020.81700000001</v>
      </c>
      <c r="J31" s="68">
        <v>198217.796</v>
      </c>
      <c r="K31" s="69">
        <v>101.63930140852604</v>
      </c>
      <c r="L31" s="67">
        <v>14348.359</v>
      </c>
      <c r="M31" s="68">
        <v>16889.506000000001</v>
      </c>
      <c r="N31" s="69">
        <v>117.71036673949962</v>
      </c>
      <c r="O31" s="67">
        <v>1212.2460000000001</v>
      </c>
      <c r="P31" s="68">
        <v>909.971</v>
      </c>
      <c r="Q31" s="69">
        <v>75.064879570648202</v>
      </c>
      <c r="R31" s="67">
        <v>2452.6619999999998</v>
      </c>
      <c r="S31" s="68">
        <v>2530.6729999999998</v>
      </c>
      <c r="T31" s="69">
        <v>103.18066655739764</v>
      </c>
      <c r="U31" s="67">
        <v>11895.697</v>
      </c>
      <c r="V31" s="68">
        <v>14364.94</v>
      </c>
      <c r="W31" s="69">
        <v>120.75744699953268</v>
      </c>
      <c r="X31" s="67">
        <v>1212.2460000000001</v>
      </c>
      <c r="Y31" s="68">
        <v>916.07799999999997</v>
      </c>
      <c r="Z31" s="69">
        <v>75.568655206946445</v>
      </c>
      <c r="AA31" s="67">
        <v>10683.450999999999</v>
      </c>
      <c r="AB31" s="68">
        <v>13448.861999999999</v>
      </c>
      <c r="AC31" s="69">
        <v>125.88499727288496</v>
      </c>
      <c r="AD31" s="67">
        <v>35890.925999999999</v>
      </c>
      <c r="AE31" s="68">
        <v>37582.302000000003</v>
      </c>
      <c r="AF31" s="69">
        <v>104.7125448922661</v>
      </c>
      <c r="AG31" s="67">
        <v>22713.061000000002</v>
      </c>
      <c r="AH31" s="68">
        <v>24121.131000000001</v>
      </c>
      <c r="AI31" s="69">
        <v>106.1993845743645</v>
      </c>
      <c r="AJ31" s="67">
        <v>519</v>
      </c>
      <c r="AK31" s="68">
        <v>535</v>
      </c>
      <c r="AL31" s="69">
        <v>103.08285163776493</v>
      </c>
      <c r="AM31" s="67">
        <v>3646.9269428387925</v>
      </c>
      <c r="AN31" s="68">
        <v>3757.1855140186913</v>
      </c>
      <c r="AO31" s="69">
        <v>103.023328213262</v>
      </c>
      <c r="AP31" s="67">
        <v>75</v>
      </c>
      <c r="AQ31" s="70">
        <v>17</v>
      </c>
      <c r="AR31" s="70">
        <v>16</v>
      </c>
      <c r="AS31" s="70">
        <v>33013.997000000003</v>
      </c>
      <c r="AT31" s="68">
        <v>33116.915999999997</v>
      </c>
      <c r="AU31" s="69">
        <v>100.31174353108472</v>
      </c>
      <c r="AV31" s="67">
        <v>51333.150999999998</v>
      </c>
      <c r="AW31" s="68">
        <v>49041.39</v>
      </c>
      <c r="AX31" s="69">
        <v>95.535514661860518</v>
      </c>
      <c r="AY31" s="67">
        <v>-18319.153999999999</v>
      </c>
      <c r="AZ31" s="68">
        <v>-15924.474</v>
      </c>
      <c r="BA31" s="69">
        <v>86.927998967637919</v>
      </c>
      <c r="BB31" s="67">
        <v>75</v>
      </c>
      <c r="BC31" s="68">
        <v>7</v>
      </c>
      <c r="BD31" s="71">
        <v>68</v>
      </c>
      <c r="BE31" s="67">
        <v>8193.3780000000006</v>
      </c>
      <c r="BF31" s="68">
        <v>3426.9209999999998</v>
      </c>
      <c r="BG31" s="69">
        <v>41.825496150671917</v>
      </c>
    </row>
    <row r="32" spans="1:59" s="72" customFormat="1" ht="12" x14ac:dyDescent="0.2">
      <c r="A32" s="74">
        <v>22</v>
      </c>
      <c r="B32" s="75" t="s">
        <v>94</v>
      </c>
      <c r="C32" s="76">
        <v>279</v>
      </c>
      <c r="D32" s="76">
        <v>206</v>
      </c>
      <c r="E32" s="76">
        <v>73</v>
      </c>
      <c r="F32" s="77">
        <v>1552813.004</v>
      </c>
      <c r="G32" s="78">
        <v>1552398.9620000001</v>
      </c>
      <c r="H32" s="79">
        <v>99.973336003824457</v>
      </c>
      <c r="I32" s="80">
        <v>1503375.9480000001</v>
      </c>
      <c r="J32" s="78">
        <v>1489390.0430000001</v>
      </c>
      <c r="K32" s="79">
        <v>99.069700096066725</v>
      </c>
      <c r="L32" s="80">
        <v>104694.67600000001</v>
      </c>
      <c r="M32" s="78">
        <v>105986.95600000001</v>
      </c>
      <c r="N32" s="79">
        <v>101.23433210682077</v>
      </c>
      <c r="O32" s="80">
        <v>55257.62</v>
      </c>
      <c r="P32" s="78">
        <v>42978.036999999997</v>
      </c>
      <c r="Q32" s="79">
        <v>77.777575291878293</v>
      </c>
      <c r="R32" s="80">
        <v>11750.791999999999</v>
      </c>
      <c r="S32" s="78">
        <v>16980.845000000001</v>
      </c>
      <c r="T32" s="79">
        <v>144.50808932708537</v>
      </c>
      <c r="U32" s="80">
        <v>92931.516000000003</v>
      </c>
      <c r="V32" s="78">
        <v>89014.888000000006</v>
      </c>
      <c r="W32" s="79">
        <v>95.785468516407292</v>
      </c>
      <c r="X32" s="80">
        <v>55245.252</v>
      </c>
      <c r="Y32" s="78">
        <v>42986.813999999998</v>
      </c>
      <c r="Z32" s="79">
        <v>77.810875041351963</v>
      </c>
      <c r="AA32" s="80">
        <v>37686.264000000003</v>
      </c>
      <c r="AB32" s="78">
        <v>46028.074000000001</v>
      </c>
      <c r="AC32" s="79">
        <v>122.1348818232553</v>
      </c>
      <c r="AD32" s="80">
        <v>215627.87</v>
      </c>
      <c r="AE32" s="78">
        <v>237611.204</v>
      </c>
      <c r="AF32" s="79">
        <v>110.19503369392834</v>
      </c>
      <c r="AG32" s="80">
        <v>139871.57199999999</v>
      </c>
      <c r="AH32" s="78">
        <v>155372.79999999999</v>
      </c>
      <c r="AI32" s="79">
        <v>111.08247214094369</v>
      </c>
      <c r="AJ32" s="80">
        <v>3341</v>
      </c>
      <c r="AK32" s="78">
        <v>3523</v>
      </c>
      <c r="AL32" s="79">
        <v>105.44747081712063</v>
      </c>
      <c r="AM32" s="80">
        <v>3488.7651401775915</v>
      </c>
      <c r="AN32" s="78">
        <v>3675.2010597029043</v>
      </c>
      <c r="AO32" s="79">
        <v>105.34389424436357</v>
      </c>
      <c r="AP32" s="80">
        <v>279</v>
      </c>
      <c r="AQ32" s="77">
        <v>84</v>
      </c>
      <c r="AR32" s="77">
        <v>77</v>
      </c>
      <c r="AS32" s="77">
        <v>777495.03099999996</v>
      </c>
      <c r="AT32" s="78">
        <v>812667.89300000004</v>
      </c>
      <c r="AU32" s="79">
        <v>104.52386968374078</v>
      </c>
      <c r="AV32" s="80">
        <v>546209.66899999999</v>
      </c>
      <c r="AW32" s="78">
        <v>572471.37699999998</v>
      </c>
      <c r="AX32" s="79">
        <v>104.80799031772541</v>
      </c>
      <c r="AY32" s="80">
        <v>231285.36199999999</v>
      </c>
      <c r="AZ32" s="78">
        <v>240196.516</v>
      </c>
      <c r="BA32" s="79">
        <v>103.85288282965352</v>
      </c>
      <c r="BB32" s="80">
        <v>279</v>
      </c>
      <c r="BC32" s="78">
        <v>40</v>
      </c>
      <c r="BD32" s="81">
        <v>239</v>
      </c>
      <c r="BE32" s="80">
        <v>46238.601000000002</v>
      </c>
      <c r="BF32" s="78">
        <v>53261.731</v>
      </c>
      <c r="BG32" s="79">
        <v>115.18888947353749</v>
      </c>
    </row>
  </sheetData>
  <mergeCells count="20">
    <mergeCell ref="BB9:BD9"/>
    <mergeCell ref="BE9:BG9"/>
    <mergeCell ref="AJ9:AL9"/>
    <mergeCell ref="AM9:AO9"/>
    <mergeCell ref="AP9:AR9"/>
    <mergeCell ref="AS9:AU9"/>
    <mergeCell ref="AV9:AX9"/>
    <mergeCell ref="AY9:BA9"/>
    <mergeCell ref="AG9:AI9"/>
    <mergeCell ref="A9:B9"/>
    <mergeCell ref="C9:E9"/>
    <mergeCell ref="F9:H9"/>
    <mergeCell ref="I9:K9"/>
    <mergeCell ref="L9:N9"/>
    <mergeCell ref="O9:Q9"/>
    <mergeCell ref="R9:T9"/>
    <mergeCell ref="U9:W9"/>
    <mergeCell ref="X9:Z9"/>
    <mergeCell ref="AA9:AC9"/>
    <mergeCell ref="AD9:AF9"/>
  </mergeCells>
  <pageMargins left="0.51181102362204722" right="0.31496062992125984" top="0.35433070866141736" bottom="0.35433070866141736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Tablica 1</vt:lpstr>
      <vt:lpstr>Grafikon 1 </vt:lpstr>
      <vt:lpstr>Tablica 2</vt:lpstr>
      <vt:lpstr>Tablica 3</vt:lpstr>
      <vt:lpstr>Rang ukupan prihod</vt:lpstr>
      <vt:lpstr>Proiz. tekstila - po zupanijama</vt:lpstr>
      <vt:lpstr>'Tablica 2'!_ftnref2</vt:lpstr>
      <vt:lpstr>'Tablica 2'!_ftnref3</vt:lpstr>
      <vt:lpstr>'Tablica 2'!_ftnref4</vt:lpstr>
      <vt:lpstr>'Tablica 2'!_ftnref5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Vesna Kavur</cp:lastModifiedBy>
  <dcterms:created xsi:type="dcterms:W3CDTF">2017-03-01T11:57:28Z</dcterms:created>
  <dcterms:modified xsi:type="dcterms:W3CDTF">2018-02-22T22:42:28Z</dcterms:modified>
</cp:coreProperties>
</file>