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05" windowWidth="14805" windowHeight="7710" firstSheet="1" activeTab="2"/>
  </bookViews>
  <sheets>
    <sheet name="Šumarst. i sječa drva  po skup." sheetId="2" r:id="rId1"/>
    <sheet name="Rang dobit_02_2016." sheetId="3" r:id="rId2"/>
    <sheet name="Rang dobiti _02.2_2016" sheetId="6" r:id="rId3"/>
    <sheet name="podaci po zupanijama-02" sheetId="4" r:id="rId4"/>
  </sheets>
  <definedNames>
    <definedName name="_ftnref1" localSheetId="1">'Rang dobit_02_2016.'!#REF!</definedName>
    <definedName name="_ftnref1" localSheetId="2">'Rang dobiti _02.2_2016'!#REF!</definedName>
    <definedName name="page\x2dtotal" localSheetId="2">#REF!</definedName>
    <definedName name="page\x2dtotal">#REF!</definedName>
    <definedName name="page\x2dtotal\x2dmaster0" localSheetId="2">#REF!</definedName>
    <definedName name="page\x2dtotal\x2dmaster0">#REF!</definedName>
  </definedNames>
  <calcPr calcId="145621"/>
</workbook>
</file>

<file path=xl/calcChain.xml><?xml version="1.0" encoding="utf-8"?>
<calcChain xmlns="http://schemas.openxmlformats.org/spreadsheetml/2006/main">
  <c r="E18" i="3" l="1"/>
  <c r="F18" i="3"/>
  <c r="D18" i="3"/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7" i="2"/>
  <c r="F27" i="4" l="1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G17" i="6"/>
  <c r="G16" i="6"/>
  <c r="G17" i="3"/>
  <c r="G16" i="3"/>
  <c r="E16" i="3"/>
  <c r="F16" i="3"/>
  <c r="D16" i="3"/>
  <c r="G7" i="6" l="1"/>
  <c r="G8" i="6"/>
  <c r="G9" i="6"/>
  <c r="G10" i="6"/>
  <c r="G11" i="6"/>
  <c r="G12" i="6"/>
  <c r="G13" i="6"/>
  <c r="G14" i="6"/>
  <c r="G15" i="6"/>
  <c r="G6" i="6"/>
  <c r="F16" i="6"/>
  <c r="E16" i="6"/>
  <c r="E18" i="6" s="1"/>
  <c r="D16" i="6"/>
  <c r="D18" i="6" s="1"/>
  <c r="F18" i="6" l="1"/>
</calcChain>
</file>

<file path=xl/sharedStrings.xml><?xml version="1.0" encoding="utf-8"?>
<sst xmlns="http://schemas.openxmlformats.org/spreadsheetml/2006/main" count="146" uniqueCount="105">
  <si>
    <t>Registar godišnjih financijskih izvještaja</t>
  </si>
  <si>
    <t>Opis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</si>
  <si>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</si>
  <si>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</si>
  <si>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</si>
  <si>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</si>
  <si>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</si>
  <si>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</si>
  <si>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</si>
  <si>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</si>
  <si>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</si>
  <si>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</si>
  <si>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</si>
  <si>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 xml:space="preserve">Neto dobit/gubitak razdoblja </t>
  </si>
  <si>
    <t>Izvoz</t>
  </si>
  <si>
    <t>Uvoz</t>
  </si>
  <si>
    <t>Trgovinski saldo</t>
  </si>
  <si>
    <t>Investicije u novu dugotrajnu imovinu</t>
  </si>
  <si>
    <t>Prosječna mjesečna neto plaća po zaposlenom</t>
  </si>
  <si>
    <t xml:space="preserve">02.4 – Pomoćne usluge u šumarstvu </t>
  </si>
  <si>
    <t xml:space="preserve">02.1 - Uzgoj šuma i ostale djelatnosti u šumarstvu povezane s njime </t>
  </si>
  <si>
    <t xml:space="preserve">02.2 - Sječa drva </t>
  </si>
  <si>
    <t>OIB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</si>
  <si>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</si>
  <si>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</si>
  <si>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</si>
  <si>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</si>
  <si>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</si>
  <si>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</si>
  <si>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</si>
  <si>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</si>
  <si>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</si>
  <si>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</si>
  <si>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</si>
  <si>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 po dobiti razdoblja</t>
  </si>
  <si>
    <t>Ukupno svi poduzetnici  odjeljak djelatnosti 02</t>
  </si>
  <si>
    <t>(iznosi u tisućama kuna, prosječne plaće u kunama)</t>
  </si>
  <si>
    <t>02 - Šumarstvo i sječa drva</t>
  </si>
  <si>
    <t>Udio 02.1 u 02</t>
  </si>
  <si>
    <t>Udio 02.2. u 02</t>
  </si>
  <si>
    <t>Udio 02.3 u 02</t>
  </si>
  <si>
    <t>Udio 02.4 u 02</t>
  </si>
  <si>
    <t>Rang 2015.</t>
  </si>
  <si>
    <t>Dobit po zaposlenom</t>
  </si>
  <si>
    <t>-</t>
  </si>
  <si>
    <t>Šifra i naziv županije</t>
  </si>
  <si>
    <t>Žup.</t>
  </si>
  <si>
    <t>Naziv županije</t>
  </si>
  <si>
    <t>svih</t>
  </si>
  <si>
    <t>dobitaša</t>
  </si>
  <si>
    <t>gubitaša</t>
  </si>
  <si>
    <t>Index</t>
  </si>
  <si>
    <t>GRAD ZAGREB</t>
  </si>
  <si>
    <t>VIROVITIČKO-PODRAVSKA</t>
  </si>
  <si>
    <t>ZAGREBAČKA</t>
  </si>
  <si>
    <t>LIČKO-SENJSKA</t>
  </si>
  <si>
    <t>KARLOVAČKA</t>
  </si>
  <si>
    <t>SISAČKO-MOSLAVAČKA</t>
  </si>
  <si>
    <t>PRIMORSKO-GORANSKA</t>
  </si>
  <si>
    <t>OSIJEČKO-BARANJSKA</t>
  </si>
  <si>
    <t>BJELOVARSKO-BILOGORSKA</t>
  </si>
  <si>
    <t>VUKOVARSKO-SRIJEMSKA</t>
  </si>
  <si>
    <t>BRODSKO-POSAVSKA</t>
  </si>
  <si>
    <t>KOPRIVNIČKO-KRIŽEVAČKA</t>
  </si>
  <si>
    <t>KRAPINSKO-ZAGORSKA</t>
  </si>
  <si>
    <t>ISTARSKA</t>
  </si>
  <si>
    <t>POŽEŠKO-SLAVONSKA</t>
  </si>
  <si>
    <t>SPLITSKO-DALMATINSKA</t>
  </si>
  <si>
    <t>MEĐIMURSKA</t>
  </si>
  <si>
    <t>DUBROVAČKO-NERETVANSKA</t>
  </si>
  <si>
    <t>ZADARSKA</t>
  </si>
  <si>
    <t>VARAŽDINSKA</t>
  </si>
  <si>
    <t>UKUPNO SVE ŽUPANIJE</t>
  </si>
  <si>
    <t>02.3 – Skupljanje šumskih plodova i proizvoda, osim šumskih sortimen.</t>
  </si>
  <si>
    <t>2016.</t>
  </si>
  <si>
    <t>Tablica 1.  Broj poduzetnika i zaposlenih te osnovni financijski rezultati poslovanja poduzetnika u skupinama djelatnosti NKD 02.1, NKD 02.2, NKD 02.3 i NKD 02.4 u 2016. g.</t>
  </si>
  <si>
    <t>HRVATSKE ŠUME d.o.o.</t>
  </si>
  <si>
    <t>FATUUS SELVA k.d.</t>
  </si>
  <si>
    <t>GOD d.o.o.</t>
  </si>
  <si>
    <t>SEONA SILVA d.o.o.</t>
  </si>
  <si>
    <t>SUNČANE ŠUME d.o.o.</t>
  </si>
  <si>
    <t>ILIĆ - ŠUMARSTVO d.o.o.</t>
  </si>
  <si>
    <t>GAZIJE SILVA d.o.o.</t>
  </si>
  <si>
    <t>ŠUMARSKI OBRT BLAŠKO</t>
  </si>
  <si>
    <t>PANJ - TRGOVINA I PRERADA d.o.o.</t>
  </si>
  <si>
    <t>ŠUMSKA BIOMASA d.o.o.</t>
  </si>
  <si>
    <t>Ukupan prihod</t>
  </si>
  <si>
    <t>Tablica 2. Top 10 poduzetnika u odjeljku djelatnosti 02 šumarstvo i sječa drva, rangirani prema dobiti razdoblja u 2016. godini</t>
  </si>
  <si>
    <t>Tablica 3. Top 10 poduzetnika u skupini djelatnosti 02.2  sječa drva, rangirani prema dobiti razdoblja u 2016. godini</t>
  </si>
  <si>
    <t>POLJOPRIVREDNA ZADRUGA SKOČAJ</t>
  </si>
  <si>
    <t>"DRAGANIĆ" PILANA, VL.ANĐELKO DRAGANIĆ</t>
  </si>
  <si>
    <t>Ukupno svi poduzetnici  skupina djelatnosti 02.2</t>
  </si>
  <si>
    <t>Udio top 10 po dobiti u ukupnim rezultatima skupine djelatnosti 02.2</t>
  </si>
  <si>
    <t>KRT d.o.o.</t>
  </si>
  <si>
    <t>BILAVČIĆ d.o.o.</t>
  </si>
  <si>
    <t>DRVO PAPUK d.o.o.</t>
  </si>
  <si>
    <t>(iznosi u  kuna, prosječne plaće u kunama)</t>
  </si>
  <si>
    <t>Neto dobit / neto gubitak</t>
  </si>
  <si>
    <t>Udio gubitaša</t>
  </si>
  <si>
    <t>&gt;&gt;100</t>
  </si>
  <si>
    <t>Tablica 4. Rezultati poduzetnika u djelatnosti šumarstvo i sječa drva po županijama – rang prema ukupnom prihodu u 2016. g. (iznosi u tisućama kn)</t>
  </si>
  <si>
    <t>Udio HRVATSKIH ŠUMA u ukupnim rezultatima odjeljka djelatnosti 02</t>
  </si>
  <si>
    <t>OBRT za usluge u šumarstvu</t>
  </si>
  <si>
    <t>ŠPEHAR šumarske usluge (obrt)</t>
  </si>
  <si>
    <t>ŠAPINA, vl. Frano Šapina (obrt)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</si>
</sst>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_ ;[Red]\-#,##0\ "/>
    <numFmt numFmtId="166" formatCode="0.0%"/>
    <numFmt numFmtId="167" formatCode="#,##0.0"/>
  </numFmts>
  <fonts count="26" x14ac:knownFonts="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8.5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sz val="8.5"/>
      <color rgb="FF17365D"/>
      <name val="Arial"/>
      <family val="2"/>
      <charset val="238"/>
    </font>
    <font>
      <b/>
      <sz val="9.5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</font>
    <font>
      <sz val="9"/>
      <color theme="4" tint="-0.499984740745262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color indexed="56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00325A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E9F0D8"/>
        <bgColor indexed="64"/>
      </patternFill>
    </fill>
    <fill>
      <patternFill patternType="solid">
        <fgColor rgb="FFD9E6BC"/>
        <bgColor indexed="64"/>
      </patternFill>
    </fill>
    <fill>
      <patternFill patternType="solid">
        <fgColor rgb="FFCDDBEB"/>
        <bgColor indexed="64"/>
      </patternFill>
    </fill>
    <fill>
      <patternFill patternType="solid">
        <fgColor theme="3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thin">
        <color theme="0"/>
      </right>
      <top style="medium">
        <color rgb="FF00B0F0"/>
      </top>
      <bottom style="medium">
        <color rgb="FF00B0F0"/>
      </bottom>
      <diagonal/>
    </border>
    <border>
      <left style="thin">
        <color theme="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FF0000"/>
      </left>
      <right style="thin">
        <color theme="0"/>
      </right>
      <top style="medium">
        <color rgb="FFFF0000"/>
      </top>
      <bottom style="medium">
        <color rgb="FFFF0000"/>
      </bottom>
      <diagonal/>
    </border>
    <border>
      <left style="thin">
        <color theme="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10" fillId="0" borderId="0" xfId="0" applyFont="1"/>
    <xf numFmtId="0" fontId="12" fillId="0" borderId="0" xfId="0" applyFont="1"/>
    <xf numFmtId="0" fontId="1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right" vertical="center"/>
    </xf>
    <xf numFmtId="3" fontId="7" fillId="3" borderId="4" xfId="0" applyNumberFormat="1" applyFont="1" applyFill="1" applyBorder="1" applyAlignment="1">
      <alignment horizontal="right" vertical="center"/>
    </xf>
    <xf numFmtId="3" fontId="8" fillId="3" borderId="4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4"/>
    <xf numFmtId="0" fontId="7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/>
    </xf>
    <xf numFmtId="164" fontId="7" fillId="11" borderId="1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4" applyFont="1" applyAlignment="1">
      <alignment vertical="center"/>
    </xf>
    <xf numFmtId="0" fontId="8" fillId="0" borderId="0" xfId="0" applyFont="1"/>
    <xf numFmtId="0" fontId="20" fillId="0" borderId="0" xfId="0" applyFont="1" applyAlignment="1">
      <alignment horizontal="left" vertical="center" indent="8"/>
    </xf>
    <xf numFmtId="0" fontId="23" fillId="0" borderId="0" xfId="0" applyFont="1"/>
    <xf numFmtId="3" fontId="0" fillId="0" borderId="0" xfId="0" applyNumberFormat="1"/>
    <xf numFmtId="3" fontId="24" fillId="0" borderId="0" xfId="0" applyNumberFormat="1" applyFont="1"/>
    <xf numFmtId="166" fontId="11" fillId="8" borderId="1" xfId="0" applyNumberFormat="1" applyFont="1" applyFill="1" applyBorder="1" applyAlignment="1">
      <alignment horizontal="right" vertical="center" wrapText="1"/>
    </xf>
    <xf numFmtId="3" fontId="11" fillId="6" borderId="1" xfId="0" applyNumberFormat="1" applyFont="1" applyFill="1" applyBorder="1" applyAlignment="1">
      <alignment vertical="center" wrapText="1"/>
    </xf>
    <xf numFmtId="166" fontId="11" fillId="8" borderId="1" xfId="0" applyNumberFormat="1" applyFont="1" applyFill="1" applyBorder="1" applyAlignment="1">
      <alignment vertical="center" wrapText="1"/>
    </xf>
    <xf numFmtId="3" fontId="11" fillId="7" borderId="1" xfId="0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vertical="center" wrapText="1"/>
    </xf>
    <xf numFmtId="0" fontId="19" fillId="12" borderId="3" xfId="0" applyFont="1" applyFill="1" applyBorder="1" applyAlignment="1">
      <alignment horizontal="center" vertical="center" wrapText="1"/>
    </xf>
    <xf numFmtId="3" fontId="25" fillId="13" borderId="4" xfId="0" applyNumberFormat="1" applyFont="1" applyFill="1" applyBorder="1" applyAlignment="1">
      <alignment vertical="center" wrapText="1"/>
    </xf>
    <xf numFmtId="3" fontId="25" fillId="13" borderId="11" xfId="0" applyNumberFormat="1" applyFont="1" applyFill="1" applyBorder="1" applyAlignment="1">
      <alignment vertical="center" wrapText="1"/>
    </xf>
    <xf numFmtId="3" fontId="25" fillId="13" borderId="12" xfId="0" applyNumberFormat="1" applyFont="1" applyFill="1" applyBorder="1" applyAlignment="1">
      <alignment horizontal="right" vertical="center" wrapText="1"/>
    </xf>
    <xf numFmtId="3" fontId="25" fillId="13" borderId="2" xfId="0" applyNumberFormat="1" applyFont="1" applyFill="1" applyBorder="1" applyAlignment="1">
      <alignment horizontal="right" vertical="center" wrapText="1"/>
    </xf>
    <xf numFmtId="3" fontId="25" fillId="13" borderId="1" xfId="0" applyNumberFormat="1" applyFont="1" applyFill="1" applyBorder="1" applyAlignment="1">
      <alignment horizontal="right" vertical="center" wrapText="1"/>
    </xf>
    <xf numFmtId="166" fontId="25" fillId="14" borderId="4" xfId="0" applyNumberFormat="1" applyFont="1" applyFill="1" applyBorder="1" applyAlignment="1">
      <alignment horizontal="right" vertical="center" wrapText="1"/>
    </xf>
    <xf numFmtId="3" fontId="25" fillId="10" borderId="13" xfId="0" applyNumberFormat="1" applyFont="1" applyFill="1" applyBorder="1" applyAlignment="1">
      <alignment horizontal="right" vertical="center" wrapText="1"/>
    </xf>
    <xf numFmtId="3" fontId="25" fillId="10" borderId="14" xfId="0" applyNumberFormat="1" applyFont="1" applyFill="1" applyBorder="1" applyAlignment="1">
      <alignment horizontal="right" vertical="center" wrapText="1"/>
    </xf>
    <xf numFmtId="167" fontId="25" fillId="10" borderId="5" xfId="0" applyNumberFormat="1" applyFont="1" applyFill="1" applyBorder="1" applyAlignment="1">
      <alignment horizontal="right" vertical="center" wrapText="1"/>
    </xf>
    <xf numFmtId="165" fontId="25" fillId="15" borderId="13" xfId="0" applyNumberFormat="1" applyFont="1" applyFill="1" applyBorder="1" applyAlignment="1">
      <alignment horizontal="right" vertical="center" wrapText="1"/>
    </xf>
    <xf numFmtId="165" fontId="25" fillId="15" borderId="14" xfId="0" applyNumberFormat="1" applyFont="1" applyFill="1" applyBorder="1" applyAlignment="1">
      <alignment horizontal="right" vertical="center" wrapText="1"/>
    </xf>
    <xf numFmtId="167" fontId="25" fillId="15" borderId="2" xfId="0" applyNumberFormat="1" applyFont="1" applyFill="1" applyBorder="1" applyAlignment="1">
      <alignment horizontal="right" vertical="center" wrapText="1"/>
    </xf>
    <xf numFmtId="3" fontId="25" fillId="13" borderId="15" xfId="0" applyNumberFormat="1" applyFont="1" applyFill="1" applyBorder="1" applyAlignment="1">
      <alignment vertical="center" wrapText="1"/>
    </xf>
    <xf numFmtId="3" fontId="25" fillId="13" borderId="8" xfId="0" applyNumberFormat="1" applyFont="1" applyFill="1" applyBorder="1" applyAlignment="1">
      <alignment horizontal="right" vertical="center" wrapText="1"/>
    </xf>
    <xf numFmtId="3" fontId="25" fillId="13" borderId="1" xfId="0" applyNumberFormat="1" applyFont="1" applyFill="1" applyBorder="1" applyAlignment="1">
      <alignment vertical="center" wrapText="1"/>
    </xf>
    <xf numFmtId="3" fontId="25" fillId="13" borderId="6" xfId="0" applyNumberFormat="1" applyFont="1" applyFill="1" applyBorder="1" applyAlignment="1">
      <alignment vertical="center" wrapText="1"/>
    </xf>
    <xf numFmtId="166" fontId="25" fillId="14" borderId="1" xfId="0" applyNumberFormat="1" applyFont="1" applyFill="1" applyBorder="1" applyAlignment="1">
      <alignment horizontal="right" vertical="center" wrapText="1"/>
    </xf>
    <xf numFmtId="3" fontId="25" fillId="10" borderId="6" xfId="0" applyNumberFormat="1" applyFont="1" applyFill="1" applyBorder="1" applyAlignment="1">
      <alignment horizontal="right" vertical="center" wrapText="1"/>
    </xf>
    <xf numFmtId="167" fontId="25" fillId="10" borderId="1" xfId="0" applyNumberFormat="1" applyFont="1" applyFill="1" applyBorder="1" applyAlignment="1">
      <alignment horizontal="right" vertical="center" wrapText="1"/>
    </xf>
    <xf numFmtId="165" fontId="25" fillId="15" borderId="6" xfId="0" applyNumberFormat="1" applyFont="1" applyFill="1" applyBorder="1" applyAlignment="1">
      <alignment horizontal="right" vertical="center" wrapText="1"/>
    </xf>
    <xf numFmtId="167" fontId="25" fillId="15" borderId="1" xfId="0" applyNumberFormat="1" applyFont="1" applyFill="1" applyBorder="1" applyAlignment="1">
      <alignment horizontal="right" vertical="center" wrapText="1"/>
    </xf>
    <xf numFmtId="3" fontId="25" fillId="10" borderId="1" xfId="0" applyNumberFormat="1" applyFont="1" applyFill="1" applyBorder="1" applyAlignment="1">
      <alignment horizontal="right" vertical="center" wrapText="1"/>
    </xf>
    <xf numFmtId="165" fontId="25" fillId="15" borderId="1" xfId="0" applyNumberFormat="1" applyFont="1" applyFill="1" applyBorder="1" applyAlignment="1">
      <alignment horizontal="right" vertical="center" wrapText="1"/>
    </xf>
    <xf numFmtId="3" fontId="25" fillId="13" borderId="3" xfId="0" applyNumberFormat="1" applyFont="1" applyFill="1" applyBorder="1" applyAlignment="1">
      <alignment vertical="center" wrapText="1"/>
    </xf>
    <xf numFmtId="3" fontId="25" fillId="13" borderId="3" xfId="0" applyNumberFormat="1" applyFont="1" applyFill="1" applyBorder="1" applyAlignment="1">
      <alignment horizontal="right" vertical="center" wrapText="1"/>
    </xf>
    <xf numFmtId="3" fontId="25" fillId="13" borderId="13" xfId="0" applyNumberFormat="1" applyFont="1" applyFill="1" applyBorder="1" applyAlignment="1">
      <alignment vertical="center" wrapText="1"/>
    </xf>
    <xf numFmtId="3" fontId="25" fillId="13" borderId="14" xfId="0" applyNumberFormat="1" applyFont="1" applyFill="1" applyBorder="1" applyAlignment="1">
      <alignment horizontal="right" vertical="center" wrapText="1"/>
    </xf>
    <xf numFmtId="3" fontId="25" fillId="13" borderId="7" xfId="0" applyNumberFormat="1" applyFont="1" applyFill="1" applyBorder="1" applyAlignment="1">
      <alignment vertical="center" wrapText="1"/>
    </xf>
    <xf numFmtId="3" fontId="25" fillId="13" borderId="7" xfId="0" applyNumberFormat="1" applyFont="1" applyFill="1" applyBorder="1" applyAlignment="1">
      <alignment horizontal="right" vertical="center" wrapText="1"/>
    </xf>
    <xf numFmtId="3" fontId="25" fillId="13" borderId="6" xfId="0" applyNumberFormat="1" applyFont="1" applyFill="1" applyBorder="1" applyAlignment="1">
      <alignment horizontal="right" vertical="center" wrapText="1"/>
    </xf>
    <xf numFmtId="3" fontId="25" fillId="13" borderId="16" xfId="0" applyNumberFormat="1" applyFont="1" applyFill="1" applyBorder="1" applyAlignment="1">
      <alignment vertical="center" wrapText="1"/>
    </xf>
    <xf numFmtId="3" fontId="25" fillId="13" borderId="17" xfId="0" applyNumberFormat="1" applyFont="1" applyFill="1" applyBorder="1" applyAlignment="1">
      <alignment horizontal="right" vertical="center" wrapText="1"/>
    </xf>
    <xf numFmtId="165" fontId="25" fillId="15" borderId="3" xfId="0" applyNumberFormat="1" applyFont="1" applyFill="1" applyBorder="1" applyAlignment="1">
      <alignment horizontal="right" vertical="center" wrapText="1"/>
    </xf>
    <xf numFmtId="3" fontId="25" fillId="13" borderId="18" xfId="0" applyNumberFormat="1" applyFont="1" applyFill="1" applyBorder="1" applyAlignment="1">
      <alignment vertical="center" wrapText="1"/>
    </xf>
    <xf numFmtId="165" fontId="25" fillId="15" borderId="4" xfId="0" applyNumberFormat="1" applyFont="1" applyFill="1" applyBorder="1" applyAlignment="1">
      <alignment horizontal="right" vertical="center" wrapText="1"/>
    </xf>
    <xf numFmtId="165" fontId="25" fillId="15" borderId="18" xfId="0" applyNumberFormat="1" applyFont="1" applyFill="1" applyBorder="1" applyAlignment="1">
      <alignment horizontal="right" vertical="center" wrapText="1"/>
    </xf>
    <xf numFmtId="165" fontId="25" fillId="15" borderId="7" xfId="0" applyNumberFormat="1" applyFont="1" applyFill="1" applyBorder="1" applyAlignment="1">
      <alignment horizontal="right" vertical="center" wrapText="1"/>
    </xf>
    <xf numFmtId="3" fontId="25" fillId="13" borderId="19" xfId="0" applyNumberFormat="1" applyFont="1" applyFill="1" applyBorder="1" applyAlignment="1">
      <alignment horizontal="right" vertical="center" wrapText="1"/>
    </xf>
    <xf numFmtId="167" fontId="25" fillId="10" borderId="4" xfId="0" applyNumberFormat="1" applyFont="1" applyFill="1" applyBorder="1" applyAlignment="1">
      <alignment horizontal="right" vertical="center" wrapText="1"/>
    </xf>
    <xf numFmtId="165" fontId="25" fillId="15" borderId="16" xfId="0" applyNumberFormat="1" applyFont="1" applyFill="1" applyBorder="1" applyAlignment="1">
      <alignment horizontal="right" vertical="center" wrapText="1"/>
    </xf>
    <xf numFmtId="165" fontId="25" fillId="15" borderId="17" xfId="0" applyNumberFormat="1" applyFont="1" applyFill="1" applyBorder="1" applyAlignment="1">
      <alignment horizontal="right" vertical="center" wrapText="1"/>
    </xf>
    <xf numFmtId="3" fontId="19" fillId="12" borderId="20" xfId="0" applyNumberFormat="1" applyFont="1" applyFill="1" applyBorder="1" applyAlignment="1">
      <alignment vertical="center" wrapText="1"/>
    </xf>
    <xf numFmtId="3" fontId="19" fillId="12" borderId="21" xfId="0" applyNumberFormat="1" applyFont="1" applyFill="1" applyBorder="1" applyAlignment="1">
      <alignment vertical="center" wrapText="1"/>
    </xf>
    <xf numFmtId="3" fontId="19" fillId="12" borderId="21" xfId="0" applyNumberFormat="1" applyFont="1" applyFill="1" applyBorder="1" applyAlignment="1">
      <alignment horizontal="right" vertical="center" wrapText="1"/>
    </xf>
    <xf numFmtId="166" fontId="6" fillId="16" borderId="22" xfId="0" applyNumberFormat="1" applyFont="1" applyFill="1" applyBorder="1" applyAlignment="1">
      <alignment horizontal="right" vertical="center" wrapText="1"/>
    </xf>
    <xf numFmtId="167" fontId="19" fillId="12" borderId="23" xfId="0" applyNumberFormat="1" applyFont="1" applyFill="1" applyBorder="1" applyAlignment="1">
      <alignment horizontal="right" vertical="center" wrapText="1"/>
    </xf>
    <xf numFmtId="3" fontId="19" fillId="12" borderId="24" xfId="0" applyNumberFormat="1" applyFont="1" applyFill="1" applyBorder="1" applyAlignment="1">
      <alignment horizontal="right" vertical="center" wrapText="1"/>
    </xf>
    <xf numFmtId="166" fontId="7" fillId="11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1" fillId="8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right" vertical="center" wrapText="1"/>
    </xf>
    <xf numFmtId="3" fontId="14" fillId="5" borderId="1" xfId="0" applyNumberFormat="1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7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</cellXfs>
  <cellStyles count="5">
    <cellStyle name="Normal" xfId="0" builtinId="0"/>
    <cellStyle name="Normalno 2" xfId="1"/>
    <cellStyle name="Normalno 3" xfId="2"/>
    <cellStyle name="Normalno 4" xfId="3"/>
    <cellStyle name="Normalno 5" xfId="4"/>
  </cellStyles>
  <dxfs count="0"/>
  <tableStyles count="0" defaultTableStyle="TableStyleMedium9" defaultPivotStyle="PivotStyleLight16"/>
  <colors>
    <mruColors>
      <color rgb="FFE4E4E4"/>
      <color rgb="FFC0D2E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4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"/>
  <sheetViews>
    <sheetView topLeftCell="B5" zoomScale="120" zoomScaleNormal="120" workbookViewId="0">
      <selection activeCell="J7" sqref="J7:J22"/>
    </sheetView>
  </sheetViews>
  <sheetFormatPr defaultRowHeight="15" x14ac:dyDescent="0.25"/>
  <cols>
    <col min="1" max="1" width="36.28515625" customWidth="1"/>
    <col min="2" max="3" width="15.7109375" customWidth="1"/>
    <col min="4" max="4" width="6.7109375" customWidth="1"/>
    <col min="5" max="5" width="15.7109375" customWidth="1"/>
    <col min="6" max="6" width="6.7109375" customWidth="1"/>
    <col min="7" max="7" width="15.7109375" customWidth="1"/>
    <col min="8" max="8" width="6.7109375" customWidth="1"/>
    <col min="9" max="9" width="14.7109375" customWidth="1"/>
    <col min="10" max="10" width="6.7109375" customWidth="1"/>
  </cols>
  <sheetData>
    <row r="1" spans="1:10" x14ac:dyDescent="0.25">
      <c r="G1" s="24" t="s">
        <v>0</v>
      </c>
      <c r="H1" s="3"/>
      <c r="I1" s="2"/>
      <c r="J1" s="2"/>
    </row>
    <row r="3" spans="1:10" s="26" customFormat="1" ht="12" x14ac:dyDescent="0.2">
      <c r="A3" s="22" t="s">
        <v>75</v>
      </c>
      <c r="B3" s="22"/>
      <c r="C3" s="25"/>
      <c r="D3" s="25"/>
    </row>
    <row r="4" spans="1:10" x14ac:dyDescent="0.25">
      <c r="G4" s="1" t="s">
        <v>36</v>
      </c>
      <c r="H4" s="1"/>
    </row>
    <row r="5" spans="1:10" ht="54" customHeight="1" x14ac:dyDescent="0.25">
      <c r="A5" s="84" t="s">
        <v>1</v>
      </c>
      <c r="B5" s="5" t="s">
        <v>37</v>
      </c>
      <c r="C5" s="5" t="s">
        <v>20</v>
      </c>
      <c r="D5" s="5" t="s">
        <v>38</v>
      </c>
      <c r="E5" s="5" t="s">
        <v>21</v>
      </c>
      <c r="F5" s="5" t="s">
        <v>39</v>
      </c>
      <c r="G5" s="5" t="s">
        <v>73</v>
      </c>
      <c r="H5" s="5" t="s">
        <v>40</v>
      </c>
      <c r="I5" s="5" t="s">
        <v>19</v>
      </c>
      <c r="J5" s="5" t="s">
        <v>41</v>
      </c>
    </row>
    <row r="6" spans="1:10" x14ac:dyDescent="0.25">
      <c r="A6" s="85"/>
      <c r="B6" s="16" t="s">
        <v>74</v>
      </c>
      <c r="C6" s="4" t="s">
        <v>74</v>
      </c>
      <c r="D6" s="9"/>
      <c r="E6" s="5" t="s">
        <v>74</v>
      </c>
      <c r="F6" s="10"/>
      <c r="G6" s="5" t="s">
        <v>74</v>
      </c>
      <c r="H6" s="10"/>
      <c r="I6" s="5" t="s">
        <v>74</v>
      </c>
      <c r="J6" s="10"/>
    </row>
    <row r="7" spans="1:10" x14ac:dyDescent="0.25">
      <c r="A7" s="18" t="s">
        <v>2</v>
      </c>
      <c r="B7" s="6">
        <v>204</v>
      </c>
      <c r="C7" s="6">
        <v>41</v>
      </c>
      <c r="D7" s="83">
        <f>C7/B7</f>
        <v>0.20098039215686275</v>
      </c>
      <c r="E7" s="6">
        <v>109</v>
      </c>
      <c r="F7" s="83">
        <f>E7/B7</f>
        <v>0.53431372549019607</v>
      </c>
      <c r="G7" s="6">
        <v>10</v>
      </c>
      <c r="H7" s="83">
        <f>G7/B7</f>
        <v>4.9019607843137254E-2</v>
      </c>
      <c r="I7" s="6">
        <v>44</v>
      </c>
      <c r="J7" s="83">
        <f>I7/B7</f>
        <v>0.21568627450980393</v>
      </c>
    </row>
    <row r="8" spans="1:10" x14ac:dyDescent="0.25">
      <c r="A8" s="18" t="s">
        <v>3</v>
      </c>
      <c r="B8" s="6">
        <v>137</v>
      </c>
      <c r="C8" s="6">
        <v>27</v>
      </c>
      <c r="D8" s="83">
        <f t="shared" ref="D8:D22" si="0">C8/B8</f>
        <v>0.19708029197080293</v>
      </c>
      <c r="E8" s="6">
        <v>71</v>
      </c>
      <c r="F8" s="83">
        <f t="shared" ref="F8:F22" si="1">E8/B8</f>
        <v>0.51824817518248179</v>
      </c>
      <c r="G8" s="6">
        <v>6</v>
      </c>
      <c r="H8" s="83">
        <f t="shared" ref="H8:H22" si="2">G8/B8</f>
        <v>4.3795620437956206E-2</v>
      </c>
      <c r="I8" s="6">
        <v>33</v>
      </c>
      <c r="J8" s="83">
        <f t="shared" ref="J8:J22" si="3">I8/B8</f>
        <v>0.24087591240875914</v>
      </c>
    </row>
    <row r="9" spans="1:10" x14ac:dyDescent="0.25">
      <c r="A9" s="18" t="s">
        <v>4</v>
      </c>
      <c r="B9" s="6">
        <v>67</v>
      </c>
      <c r="C9" s="6">
        <v>14</v>
      </c>
      <c r="D9" s="83">
        <f t="shared" si="0"/>
        <v>0.20895522388059701</v>
      </c>
      <c r="E9" s="6">
        <v>38</v>
      </c>
      <c r="F9" s="83">
        <f t="shared" si="1"/>
        <v>0.56716417910447758</v>
      </c>
      <c r="G9" s="6">
        <v>4</v>
      </c>
      <c r="H9" s="83">
        <f t="shared" si="2"/>
        <v>5.9701492537313432E-2</v>
      </c>
      <c r="I9" s="6">
        <v>11</v>
      </c>
      <c r="J9" s="83">
        <f t="shared" si="3"/>
        <v>0.16417910447761194</v>
      </c>
    </row>
    <row r="10" spans="1:10" x14ac:dyDescent="0.25">
      <c r="A10" s="18" t="s">
        <v>5</v>
      </c>
      <c r="B10" s="7">
        <v>8412</v>
      </c>
      <c r="C10" s="7">
        <v>7503</v>
      </c>
      <c r="D10" s="83">
        <f t="shared" si="0"/>
        <v>0.89194008559201143</v>
      </c>
      <c r="E10" s="7">
        <v>545</v>
      </c>
      <c r="F10" s="83">
        <f t="shared" si="1"/>
        <v>6.478839752734189E-2</v>
      </c>
      <c r="G10" s="7">
        <v>12</v>
      </c>
      <c r="H10" s="83">
        <f t="shared" si="2"/>
        <v>1.4265335235378032E-3</v>
      </c>
      <c r="I10" s="7">
        <v>352</v>
      </c>
      <c r="J10" s="83">
        <f t="shared" si="3"/>
        <v>4.1844983357108893E-2</v>
      </c>
    </row>
    <row r="11" spans="1:10" x14ac:dyDescent="0.25">
      <c r="A11" s="18" t="s">
        <v>6</v>
      </c>
      <c r="B11" s="7">
        <v>2654081.7620000001</v>
      </c>
      <c r="C11" s="7">
        <v>2199833.1660000002</v>
      </c>
      <c r="D11" s="83">
        <f t="shared" si="0"/>
        <v>0.82884905713767532</v>
      </c>
      <c r="E11" s="7">
        <v>228433.79399999999</v>
      </c>
      <c r="F11" s="83">
        <f t="shared" si="1"/>
        <v>8.6068860903464509E-2</v>
      </c>
      <c r="G11" s="7">
        <v>5825.8509999999997</v>
      </c>
      <c r="H11" s="83">
        <f t="shared" si="2"/>
        <v>2.1950533263187387E-3</v>
      </c>
      <c r="I11" s="7">
        <v>219988.951</v>
      </c>
      <c r="J11" s="83">
        <f t="shared" si="3"/>
        <v>8.2887028632541424E-2</v>
      </c>
    </row>
    <row r="12" spans="1:10" x14ac:dyDescent="0.25">
      <c r="A12" s="18" t="s">
        <v>7</v>
      </c>
      <c r="B12" s="7">
        <v>2381726.9350000001</v>
      </c>
      <c r="C12" s="7">
        <v>1967195.7120000001</v>
      </c>
      <c r="D12" s="83">
        <f t="shared" si="0"/>
        <v>0.82595350587492933</v>
      </c>
      <c r="E12" s="7">
        <v>215049.73699999999</v>
      </c>
      <c r="F12" s="83">
        <f t="shared" si="1"/>
        <v>9.0291516562959806E-2</v>
      </c>
      <c r="G12" s="7">
        <v>6031.2020000000002</v>
      </c>
      <c r="H12" s="83">
        <f t="shared" si="2"/>
        <v>2.5322810568122497E-3</v>
      </c>
      <c r="I12" s="7">
        <v>193450.28400000001</v>
      </c>
      <c r="J12" s="83">
        <f t="shared" si="3"/>
        <v>8.1222696505298592E-2</v>
      </c>
    </row>
    <row r="13" spans="1:10" x14ac:dyDescent="0.25">
      <c r="A13" s="18" t="s">
        <v>8</v>
      </c>
      <c r="B13" s="7">
        <v>279878.08299999998</v>
      </c>
      <c r="C13" s="7">
        <v>233000.24100000001</v>
      </c>
      <c r="D13" s="83">
        <f t="shared" si="0"/>
        <v>0.83250620592538505</v>
      </c>
      <c r="E13" s="7">
        <v>17568.657999999999</v>
      </c>
      <c r="F13" s="83">
        <f t="shared" si="1"/>
        <v>6.2772539427462068E-2</v>
      </c>
      <c r="G13" s="7">
        <v>186.67400000000001</v>
      </c>
      <c r="H13" s="83">
        <f t="shared" si="2"/>
        <v>6.6698327357058546E-4</v>
      </c>
      <c r="I13" s="7">
        <v>29122.51</v>
      </c>
      <c r="J13" s="83">
        <f t="shared" si="3"/>
        <v>0.10405427137358234</v>
      </c>
    </row>
    <row r="14" spans="1:10" x14ac:dyDescent="0.25">
      <c r="A14" s="18" t="s">
        <v>9</v>
      </c>
      <c r="B14" s="7">
        <v>7523.2560000000003</v>
      </c>
      <c r="C14" s="7">
        <v>362.78699999999998</v>
      </c>
      <c r="D14" s="83">
        <f t="shared" si="0"/>
        <v>4.8222072996053834E-2</v>
      </c>
      <c r="E14" s="7">
        <v>4184.6009999999997</v>
      </c>
      <c r="F14" s="83">
        <f t="shared" si="1"/>
        <v>0.55622206661583751</v>
      </c>
      <c r="G14" s="7">
        <v>392.02499999999998</v>
      </c>
      <c r="H14" s="83">
        <f t="shared" si="2"/>
        <v>5.2108422204428503E-2</v>
      </c>
      <c r="I14" s="7">
        <v>2583.8429999999998</v>
      </c>
      <c r="J14" s="83">
        <f t="shared" si="3"/>
        <v>0.34344743818368001</v>
      </c>
    </row>
    <row r="15" spans="1:10" x14ac:dyDescent="0.25">
      <c r="A15" s="18" t="s">
        <v>10</v>
      </c>
      <c r="B15" s="7">
        <v>55528.860999999997</v>
      </c>
      <c r="C15" s="7">
        <v>49111.375999999997</v>
      </c>
      <c r="D15" s="83">
        <f t="shared" si="0"/>
        <v>0.88442973825809246</v>
      </c>
      <c r="E15" s="7">
        <v>3014.9430000000002</v>
      </c>
      <c r="F15" s="83">
        <f t="shared" si="1"/>
        <v>5.4295062886307005E-2</v>
      </c>
      <c r="G15" s="7">
        <v>33.741999999999997</v>
      </c>
      <c r="H15" s="83">
        <f t="shared" si="2"/>
        <v>6.0764797606779647E-4</v>
      </c>
      <c r="I15" s="7">
        <v>3368.8</v>
      </c>
      <c r="J15" s="83">
        <f t="shared" si="3"/>
        <v>6.0667550879532725E-2</v>
      </c>
    </row>
    <row r="16" spans="1:10" x14ac:dyDescent="0.25">
      <c r="A16" s="18" t="s">
        <v>11</v>
      </c>
      <c r="B16" s="7">
        <v>224363.62700000001</v>
      </c>
      <c r="C16" s="7">
        <v>183888.86499999999</v>
      </c>
      <c r="D16" s="83">
        <f t="shared" si="0"/>
        <v>0.8196019446592383</v>
      </c>
      <c r="E16" s="7">
        <v>14568.12</v>
      </c>
      <c r="F16" s="83">
        <f t="shared" si="1"/>
        <v>6.4930845497519082E-2</v>
      </c>
      <c r="G16" s="7">
        <v>152.93199999999999</v>
      </c>
      <c r="H16" s="83">
        <f t="shared" si="2"/>
        <v>6.8162563622667762E-4</v>
      </c>
      <c r="I16" s="7">
        <v>25753.71</v>
      </c>
      <c r="J16" s="83">
        <f t="shared" si="3"/>
        <v>0.11478558420701586</v>
      </c>
    </row>
    <row r="17" spans="1:10" x14ac:dyDescent="0.25">
      <c r="A17" s="18" t="s">
        <v>12</v>
      </c>
      <c r="B17" s="7">
        <v>7537.6610000000001</v>
      </c>
      <c r="C17" s="7">
        <v>362.78699999999998</v>
      </c>
      <c r="D17" s="83">
        <f t="shared" si="0"/>
        <v>4.8129917224985309E-2</v>
      </c>
      <c r="E17" s="7">
        <v>4199.0060000000003</v>
      </c>
      <c r="F17" s="83">
        <f t="shared" si="1"/>
        <v>0.55707015744008659</v>
      </c>
      <c r="G17" s="7">
        <v>392.02499999999998</v>
      </c>
      <c r="H17" s="83">
        <f t="shared" si="2"/>
        <v>5.2008839346847781E-2</v>
      </c>
      <c r="I17" s="7">
        <v>2583.8429999999998</v>
      </c>
      <c r="J17" s="83">
        <f t="shared" si="3"/>
        <v>0.34279108598808039</v>
      </c>
    </row>
    <row r="18" spans="1:10" x14ac:dyDescent="0.25">
      <c r="A18" s="19" t="s">
        <v>13</v>
      </c>
      <c r="B18" s="8">
        <v>216825.96599999999</v>
      </c>
      <c r="C18" s="8">
        <v>183526.07800000001</v>
      </c>
      <c r="D18" s="83">
        <f t="shared" si="0"/>
        <v>0.84642112467286335</v>
      </c>
      <c r="E18" s="8">
        <v>10369.114</v>
      </c>
      <c r="F18" s="83">
        <f t="shared" si="1"/>
        <v>4.7822288959616578E-2</v>
      </c>
      <c r="G18" s="8">
        <v>-239.09299999999999</v>
      </c>
      <c r="H18" s="83">
        <f t="shared" si="2"/>
        <v>-1.1026954216359862E-3</v>
      </c>
      <c r="I18" s="8">
        <v>23169.866999999998</v>
      </c>
      <c r="J18" s="83">
        <f t="shared" si="3"/>
        <v>0.1068592817891562</v>
      </c>
    </row>
    <row r="19" spans="1:10" x14ac:dyDescent="0.25">
      <c r="A19" s="18" t="s">
        <v>14</v>
      </c>
      <c r="B19" s="7">
        <v>158872.20199999999</v>
      </c>
      <c r="C19" s="7">
        <v>61568.536999999997</v>
      </c>
      <c r="D19" s="83">
        <f t="shared" si="0"/>
        <v>0.38753498865710945</v>
      </c>
      <c r="E19" s="7">
        <v>75980.596999999994</v>
      </c>
      <c r="F19" s="83">
        <f t="shared" si="1"/>
        <v>0.47824978846834387</v>
      </c>
      <c r="G19" s="7">
        <v>1077.7660000000001</v>
      </c>
      <c r="H19" s="83">
        <f t="shared" si="2"/>
        <v>6.7838551139361696E-3</v>
      </c>
      <c r="I19" s="7">
        <v>20245.302</v>
      </c>
      <c r="J19" s="83">
        <f t="shared" si="3"/>
        <v>0.12743136776061051</v>
      </c>
    </row>
    <row r="20" spans="1:10" x14ac:dyDescent="0.25">
      <c r="A20" s="18" t="s">
        <v>15</v>
      </c>
      <c r="B20" s="7">
        <v>11170.251</v>
      </c>
      <c r="C20" s="7">
        <v>3366.5740000000001</v>
      </c>
      <c r="D20" s="83">
        <f t="shared" si="0"/>
        <v>0.3013874979174595</v>
      </c>
      <c r="E20" s="7">
        <v>2882.9189999999999</v>
      </c>
      <c r="F20" s="83">
        <f t="shared" si="1"/>
        <v>0.25808900802676682</v>
      </c>
      <c r="G20" s="7">
        <v>41.997999999999998</v>
      </c>
      <c r="H20" s="83">
        <f t="shared" si="2"/>
        <v>3.7598080830949991E-3</v>
      </c>
      <c r="I20" s="7">
        <v>4878.76</v>
      </c>
      <c r="J20" s="83">
        <f t="shared" si="3"/>
        <v>0.43676368597267867</v>
      </c>
    </row>
    <row r="21" spans="1:10" x14ac:dyDescent="0.25">
      <c r="A21" s="18" t="s">
        <v>16</v>
      </c>
      <c r="B21" s="7">
        <v>147701.951</v>
      </c>
      <c r="C21" s="7">
        <v>58201.963000000003</v>
      </c>
      <c r="D21" s="83">
        <f t="shared" si="0"/>
        <v>0.39405006234480955</v>
      </c>
      <c r="E21" s="7">
        <v>73097.678</v>
      </c>
      <c r="F21" s="83">
        <f t="shared" si="1"/>
        <v>0.4948998811803102</v>
      </c>
      <c r="G21" s="7">
        <v>1035.768</v>
      </c>
      <c r="H21" s="83">
        <f t="shared" si="2"/>
        <v>7.0125546276636527E-3</v>
      </c>
      <c r="I21" s="7">
        <v>15366.541999999999</v>
      </c>
      <c r="J21" s="83">
        <f t="shared" si="3"/>
        <v>0.10403750184721662</v>
      </c>
    </row>
    <row r="22" spans="1:10" x14ac:dyDescent="0.25">
      <c r="A22" s="18" t="s">
        <v>17</v>
      </c>
      <c r="B22" s="7">
        <v>65013.260999999999</v>
      </c>
      <c r="C22" s="7">
        <v>60459.103000000003</v>
      </c>
      <c r="D22" s="83">
        <f t="shared" si="0"/>
        <v>0.92995032198123406</v>
      </c>
      <c r="E22" s="7">
        <v>4030.913</v>
      </c>
      <c r="F22" s="83">
        <f t="shared" si="1"/>
        <v>6.2001396915007848E-2</v>
      </c>
      <c r="G22" s="7">
        <v>0</v>
      </c>
      <c r="H22" s="83">
        <f t="shared" si="2"/>
        <v>0</v>
      </c>
      <c r="I22" s="7">
        <v>523.245</v>
      </c>
      <c r="J22" s="83">
        <f t="shared" si="3"/>
        <v>8.0482811037582008E-3</v>
      </c>
    </row>
    <row r="23" spans="1:10" x14ac:dyDescent="0.25">
      <c r="A23" s="18" t="s">
        <v>18</v>
      </c>
      <c r="B23" s="7">
        <v>5985.1064055317802</v>
      </c>
      <c r="C23" s="7">
        <v>6292.9471100448709</v>
      </c>
      <c r="D23" s="83" t="s">
        <v>44</v>
      </c>
      <c r="E23" s="7">
        <v>2996.461009174312</v>
      </c>
      <c r="F23" s="20" t="s">
        <v>44</v>
      </c>
      <c r="G23" s="7">
        <v>2770.3541666666665</v>
      </c>
      <c r="H23" s="20" t="s">
        <v>44</v>
      </c>
      <c r="I23" s="7">
        <v>4160.276751893939</v>
      </c>
      <c r="J23" s="20" t="s">
        <v>44</v>
      </c>
    </row>
  </sheetData>
  <mergeCells count="1">
    <mergeCell ref="A5:A6"/>
  </mergeCells>
  <pageMargins left="0.31496062992125984" right="0.31496062992125984" top="0.35433070866141736" bottom="0.35433070866141736" header="0.31496062992125984" footer="0.31496062992125984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8"/>
  <sheetViews>
    <sheetView zoomScale="120" zoomScaleNormal="120" workbookViewId="0">
      <selection activeCell="J14" sqref="J14"/>
    </sheetView>
  </sheetViews>
  <sheetFormatPr defaultRowHeight="15" x14ac:dyDescent="0.25"/>
  <cols>
    <col min="1" max="1" width="5.5703125" customWidth="1"/>
    <col min="2" max="2" width="12" bestFit="1" customWidth="1"/>
    <col min="3" max="3" width="46" customWidth="1"/>
    <col min="4" max="4" width="9.42578125" customWidth="1"/>
    <col min="5" max="5" width="14" customWidth="1"/>
    <col min="6" max="6" width="14.85546875" customWidth="1"/>
    <col min="7" max="7" width="18" customWidth="1"/>
    <col min="8" max="8" width="9.85546875" bestFit="1" customWidth="1"/>
    <col min="10" max="10" width="11.85546875" customWidth="1"/>
    <col min="11" max="11" width="9.85546875" bestFit="1" customWidth="1"/>
  </cols>
  <sheetData>
    <row r="1" spans="1:8" x14ac:dyDescent="0.25">
      <c r="F1" s="24" t="s">
        <v>0</v>
      </c>
    </row>
    <row r="3" spans="1:8" s="21" customFormat="1" ht="12" x14ac:dyDescent="0.25">
      <c r="A3" s="21" t="s">
        <v>87</v>
      </c>
    </row>
    <row r="4" spans="1:8" s="12" customFormat="1" x14ac:dyDescent="0.25">
      <c r="A4" s="11"/>
      <c r="F4" s="13" t="s">
        <v>96</v>
      </c>
    </row>
    <row r="5" spans="1:8" ht="26.25" customHeight="1" x14ac:dyDescent="0.25">
      <c r="A5" s="96" t="s">
        <v>42</v>
      </c>
      <c r="B5" s="96" t="s">
        <v>22</v>
      </c>
      <c r="C5" s="96" t="s">
        <v>23</v>
      </c>
      <c r="D5" s="96" t="s">
        <v>5</v>
      </c>
      <c r="E5" s="96" t="s">
        <v>86</v>
      </c>
      <c r="F5" s="96" t="s">
        <v>11</v>
      </c>
      <c r="G5" s="96" t="s">
        <v>43</v>
      </c>
    </row>
    <row r="6" spans="1:8" x14ac:dyDescent="0.25">
      <c r="A6" s="14" t="s">
        <v>24</v>
      </c>
      <c r="B6" s="97">
        <v>69693144506</v>
      </c>
      <c r="C6" s="98" t="s">
        <v>76</v>
      </c>
      <c r="D6" s="99">
        <v>7301</v>
      </c>
      <c r="E6" s="100">
        <v>2076480032</v>
      </c>
      <c r="F6" s="100">
        <v>174801636</v>
      </c>
      <c r="G6" s="100">
        <v>23942</v>
      </c>
      <c r="H6" s="27"/>
    </row>
    <row r="7" spans="1:8" x14ac:dyDescent="0.25">
      <c r="A7" s="14" t="s">
        <v>25</v>
      </c>
      <c r="B7" s="97">
        <v>62521294641</v>
      </c>
      <c r="C7" s="98" t="s">
        <v>77</v>
      </c>
      <c r="D7" s="99">
        <v>6</v>
      </c>
      <c r="E7" s="100">
        <v>17406468</v>
      </c>
      <c r="F7" s="100">
        <v>5533187</v>
      </c>
      <c r="G7" s="100">
        <v>922198</v>
      </c>
      <c r="H7" s="27"/>
    </row>
    <row r="8" spans="1:8" x14ac:dyDescent="0.25">
      <c r="A8" s="14" t="s">
        <v>26</v>
      </c>
      <c r="B8" s="97">
        <v>21223758971</v>
      </c>
      <c r="C8" s="98" t="s">
        <v>78</v>
      </c>
      <c r="D8" s="99">
        <v>23</v>
      </c>
      <c r="E8" s="100">
        <v>60544091</v>
      </c>
      <c r="F8" s="100">
        <v>5448862</v>
      </c>
      <c r="G8" s="100">
        <v>236907</v>
      </c>
      <c r="H8" s="27"/>
    </row>
    <row r="9" spans="1:8" x14ac:dyDescent="0.25">
      <c r="A9" s="14" t="s">
        <v>27</v>
      </c>
      <c r="B9" s="97">
        <v>46320925892</v>
      </c>
      <c r="C9" s="98" t="s">
        <v>79</v>
      </c>
      <c r="D9" s="99">
        <v>0</v>
      </c>
      <c r="E9" s="100">
        <v>12227695</v>
      </c>
      <c r="F9" s="100">
        <v>5326990</v>
      </c>
      <c r="G9" s="100" t="s">
        <v>44</v>
      </c>
      <c r="H9" s="27"/>
    </row>
    <row r="10" spans="1:8" x14ac:dyDescent="0.25">
      <c r="A10" s="14" t="s">
        <v>28</v>
      </c>
      <c r="B10" s="97">
        <v>17094748620</v>
      </c>
      <c r="C10" s="98" t="s">
        <v>80</v>
      </c>
      <c r="D10" s="99">
        <v>22</v>
      </c>
      <c r="E10" s="100">
        <v>17915401</v>
      </c>
      <c r="F10" s="100">
        <v>4657041</v>
      </c>
      <c r="G10" s="100">
        <v>211684</v>
      </c>
      <c r="H10" s="27"/>
    </row>
    <row r="11" spans="1:8" x14ac:dyDescent="0.25">
      <c r="A11" s="14" t="s">
        <v>29</v>
      </c>
      <c r="B11" s="97">
        <v>91598151728</v>
      </c>
      <c r="C11" s="98" t="s">
        <v>81</v>
      </c>
      <c r="D11" s="99">
        <v>41</v>
      </c>
      <c r="E11" s="100">
        <v>19341879</v>
      </c>
      <c r="F11" s="100">
        <v>4344606</v>
      </c>
      <c r="G11" s="100">
        <v>105966</v>
      </c>
      <c r="H11" s="27"/>
    </row>
    <row r="12" spans="1:8" x14ac:dyDescent="0.25">
      <c r="A12" s="14" t="s">
        <v>30</v>
      </c>
      <c r="B12" s="97">
        <v>17122786795</v>
      </c>
      <c r="C12" s="98" t="s">
        <v>82</v>
      </c>
      <c r="D12" s="99">
        <v>0</v>
      </c>
      <c r="E12" s="100">
        <v>7047519</v>
      </c>
      <c r="F12" s="100">
        <v>3434970</v>
      </c>
      <c r="G12" s="100" t="s">
        <v>44</v>
      </c>
      <c r="H12" s="27"/>
    </row>
    <row r="13" spans="1:8" x14ac:dyDescent="0.25">
      <c r="A13" s="14" t="s">
        <v>31</v>
      </c>
      <c r="B13" s="97">
        <v>90680522628</v>
      </c>
      <c r="C13" s="98" t="s">
        <v>83</v>
      </c>
      <c r="D13" s="100">
        <v>15</v>
      </c>
      <c r="E13" s="100">
        <v>15555584</v>
      </c>
      <c r="F13" s="100">
        <v>2543357</v>
      </c>
      <c r="G13" s="100">
        <v>169557</v>
      </c>
      <c r="H13" s="27"/>
    </row>
    <row r="14" spans="1:8" x14ac:dyDescent="0.25">
      <c r="A14" s="14" t="s">
        <v>32</v>
      </c>
      <c r="B14" s="97">
        <v>83247192163</v>
      </c>
      <c r="C14" s="98" t="s">
        <v>84</v>
      </c>
      <c r="D14" s="99">
        <v>6</v>
      </c>
      <c r="E14" s="100">
        <v>3723015</v>
      </c>
      <c r="F14" s="100">
        <v>2239363</v>
      </c>
      <c r="G14" s="100">
        <v>373227</v>
      </c>
      <c r="H14" s="28"/>
    </row>
    <row r="15" spans="1:8" x14ac:dyDescent="0.25">
      <c r="A15" s="14" t="s">
        <v>33</v>
      </c>
      <c r="B15" s="97">
        <v>41405360522</v>
      </c>
      <c r="C15" s="98" t="s">
        <v>85</v>
      </c>
      <c r="D15" s="99">
        <v>5</v>
      </c>
      <c r="E15" s="100">
        <v>43625540</v>
      </c>
      <c r="F15" s="100">
        <v>1288448</v>
      </c>
      <c r="G15" s="100">
        <v>257690</v>
      </c>
      <c r="H15" s="28"/>
    </row>
    <row r="16" spans="1:8" x14ac:dyDescent="0.25">
      <c r="A16" s="101" t="s">
        <v>34</v>
      </c>
      <c r="B16" s="102"/>
      <c r="C16" s="102"/>
      <c r="D16" s="30">
        <f>SUM(D6:D15)</f>
        <v>7419</v>
      </c>
      <c r="E16" s="30">
        <f t="shared" ref="E16:F16" si="0">SUM(E6:E15)</f>
        <v>2273867224</v>
      </c>
      <c r="F16" s="30">
        <f t="shared" si="0"/>
        <v>209618460</v>
      </c>
      <c r="G16" s="30">
        <f>F16/D16</f>
        <v>28254.27416093813</v>
      </c>
    </row>
    <row r="17" spans="1:7" x14ac:dyDescent="0.25">
      <c r="A17" s="103" t="s">
        <v>35</v>
      </c>
      <c r="B17" s="102"/>
      <c r="C17" s="102"/>
      <c r="D17" s="32">
        <v>8412</v>
      </c>
      <c r="E17" s="32">
        <v>2654081762</v>
      </c>
      <c r="F17" s="32">
        <v>224363627</v>
      </c>
      <c r="G17" s="32">
        <f>F17/D17</f>
        <v>26671.852948169282</v>
      </c>
    </row>
    <row r="18" spans="1:7" ht="16.5" customHeight="1" x14ac:dyDescent="0.25">
      <c r="A18" s="104" t="s">
        <v>101</v>
      </c>
      <c r="B18" s="102"/>
      <c r="C18" s="102"/>
      <c r="D18" s="31">
        <f>D6/D17</f>
        <v>0.8679267712791251</v>
      </c>
      <c r="E18" s="31">
        <f t="shared" ref="E18:F18" si="1">E6/E17</f>
        <v>0.78237229226700822</v>
      </c>
      <c r="F18" s="31">
        <f t="shared" si="1"/>
        <v>0.77909970674524709</v>
      </c>
      <c r="G18" s="29" t="s">
        <v>44</v>
      </c>
    </row>
  </sheetData>
  <sortState ref="B25:K34">
    <sortCondition descending="1" ref="J25:J34"/>
  </sortState>
  <mergeCells count="3">
    <mergeCell ref="A16:C16"/>
    <mergeCell ref="A17:C17"/>
    <mergeCell ref="A18:C18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8"/>
  <sheetViews>
    <sheetView tabSelected="1" zoomScale="120" zoomScaleNormal="120" workbookViewId="0">
      <selection activeCell="B15" sqref="B15"/>
    </sheetView>
  </sheetViews>
  <sheetFormatPr defaultRowHeight="15" x14ac:dyDescent="0.25"/>
  <cols>
    <col min="1" max="1" width="5.5703125" customWidth="1"/>
    <col min="2" max="2" width="12.85546875" bestFit="1" customWidth="1"/>
    <col min="3" max="3" width="46" customWidth="1"/>
    <col min="4" max="4" width="10.85546875" customWidth="1"/>
    <col min="5" max="5" width="16.140625" customWidth="1"/>
    <col min="6" max="6" width="16" customWidth="1"/>
    <col min="7" max="7" width="14.7109375" customWidth="1"/>
    <col min="8" max="8" width="9.85546875" bestFit="1" customWidth="1"/>
    <col min="10" max="10" width="11.85546875" customWidth="1"/>
    <col min="11" max="11" width="9.85546875" bestFit="1" customWidth="1"/>
  </cols>
  <sheetData>
    <row r="1" spans="1:8" x14ac:dyDescent="0.25">
      <c r="F1" s="24" t="s">
        <v>0</v>
      </c>
    </row>
    <row r="3" spans="1:8" s="21" customFormat="1" ht="12" x14ac:dyDescent="0.25">
      <c r="A3" s="21" t="s">
        <v>88</v>
      </c>
    </row>
    <row r="4" spans="1:8" s="12" customFormat="1" x14ac:dyDescent="0.25">
      <c r="A4" s="11"/>
      <c r="F4" s="13" t="s">
        <v>96</v>
      </c>
    </row>
    <row r="5" spans="1:8" ht="26.25" customHeight="1" x14ac:dyDescent="0.25">
      <c r="A5" s="15" t="s">
        <v>42</v>
      </c>
      <c r="B5" s="15" t="s">
        <v>22</v>
      </c>
      <c r="C5" s="15" t="s">
        <v>23</v>
      </c>
      <c r="D5" s="15" t="s">
        <v>5</v>
      </c>
      <c r="E5" s="15" t="s">
        <v>86</v>
      </c>
      <c r="F5" s="15" t="s">
        <v>11</v>
      </c>
      <c r="G5" s="15" t="s">
        <v>43</v>
      </c>
    </row>
    <row r="6" spans="1:8" x14ac:dyDescent="0.25">
      <c r="A6" s="14" t="s">
        <v>24</v>
      </c>
      <c r="B6" s="14">
        <v>21223758971</v>
      </c>
      <c r="C6" s="33" t="s">
        <v>78</v>
      </c>
      <c r="D6" s="34">
        <v>23</v>
      </c>
      <c r="E6" s="34">
        <v>60544091</v>
      </c>
      <c r="F6" s="34">
        <v>5448862</v>
      </c>
      <c r="G6" s="34">
        <f>F6/D6</f>
        <v>236907.04347826086</v>
      </c>
      <c r="H6" s="27"/>
    </row>
    <row r="7" spans="1:8" x14ac:dyDescent="0.25">
      <c r="A7" s="14" t="s">
        <v>25</v>
      </c>
      <c r="B7" s="14">
        <v>83247192163</v>
      </c>
      <c r="C7" s="33" t="s">
        <v>84</v>
      </c>
      <c r="D7" s="34">
        <v>6</v>
      </c>
      <c r="E7" s="34">
        <v>3723015</v>
      </c>
      <c r="F7" s="34">
        <v>2239363</v>
      </c>
      <c r="G7" s="34">
        <f t="shared" ref="G7:G15" si="0">F7/D7</f>
        <v>373227.16666666669</v>
      </c>
      <c r="H7" s="27"/>
    </row>
    <row r="8" spans="1:8" x14ac:dyDescent="0.25">
      <c r="A8" s="14" t="s">
        <v>26</v>
      </c>
      <c r="B8" s="14">
        <v>83549939779</v>
      </c>
      <c r="C8" s="33" t="s">
        <v>104</v>
      </c>
      <c r="D8" s="34">
        <v>7</v>
      </c>
      <c r="E8" s="34">
        <v>2846802</v>
      </c>
      <c r="F8" s="34">
        <v>1044420</v>
      </c>
      <c r="G8" s="34">
        <f t="shared" si="0"/>
        <v>149202.85714285713</v>
      </c>
      <c r="H8" s="27"/>
    </row>
    <row r="9" spans="1:8" x14ac:dyDescent="0.25">
      <c r="A9" s="14" t="s">
        <v>27</v>
      </c>
      <c r="B9" s="14">
        <v>33466820959</v>
      </c>
      <c r="C9" s="33" t="s">
        <v>94</v>
      </c>
      <c r="D9" s="34">
        <v>29</v>
      </c>
      <c r="E9" s="34">
        <v>14029585</v>
      </c>
      <c r="F9" s="34">
        <v>801413</v>
      </c>
      <c r="G9" s="34">
        <f t="shared" si="0"/>
        <v>27634.931034482757</v>
      </c>
      <c r="H9" s="27"/>
    </row>
    <row r="10" spans="1:8" x14ac:dyDescent="0.25">
      <c r="A10" s="14" t="s">
        <v>28</v>
      </c>
      <c r="B10" s="14">
        <v>14474247705</v>
      </c>
      <c r="C10" s="33" t="s">
        <v>93</v>
      </c>
      <c r="D10" s="34">
        <v>18</v>
      </c>
      <c r="E10" s="34">
        <v>6537557</v>
      </c>
      <c r="F10" s="34">
        <v>715223</v>
      </c>
      <c r="G10" s="34">
        <f t="shared" si="0"/>
        <v>39734.611111111109</v>
      </c>
      <c r="H10" s="27"/>
    </row>
    <row r="11" spans="1:8" x14ac:dyDescent="0.25">
      <c r="A11" s="14" t="s">
        <v>29</v>
      </c>
      <c r="B11" s="14">
        <v>88945219889</v>
      </c>
      <c r="C11" s="33" t="s">
        <v>89</v>
      </c>
      <c r="D11" s="34">
        <v>15</v>
      </c>
      <c r="E11" s="34">
        <v>12736733</v>
      </c>
      <c r="F11" s="34">
        <v>328761</v>
      </c>
      <c r="G11" s="34">
        <f t="shared" si="0"/>
        <v>21917.4</v>
      </c>
      <c r="H11" s="27"/>
    </row>
    <row r="12" spans="1:8" x14ac:dyDescent="0.25">
      <c r="A12" s="14" t="s">
        <v>30</v>
      </c>
      <c r="B12" s="14">
        <v>94934510994</v>
      </c>
      <c r="C12" s="33" t="s">
        <v>103</v>
      </c>
      <c r="D12" s="34">
        <v>13</v>
      </c>
      <c r="E12" s="34">
        <v>2628264</v>
      </c>
      <c r="F12" s="34">
        <v>298691</v>
      </c>
      <c r="G12" s="34">
        <f t="shared" si="0"/>
        <v>22976.23076923077</v>
      </c>
      <c r="H12" s="27"/>
    </row>
    <row r="13" spans="1:8" x14ac:dyDescent="0.25">
      <c r="A13" s="14" t="s">
        <v>31</v>
      </c>
      <c r="B13" s="14">
        <v>46063133742</v>
      </c>
      <c r="C13" s="33" t="s">
        <v>102</v>
      </c>
      <c r="D13" s="34">
        <v>13</v>
      </c>
      <c r="E13" s="34">
        <v>3861970</v>
      </c>
      <c r="F13" s="34">
        <v>298011</v>
      </c>
      <c r="G13" s="34">
        <f t="shared" si="0"/>
        <v>22923.923076923078</v>
      </c>
      <c r="H13" s="27"/>
    </row>
    <row r="14" spans="1:8" x14ac:dyDescent="0.25">
      <c r="A14" s="14" t="s">
        <v>32</v>
      </c>
      <c r="B14" s="14">
        <v>7050020154</v>
      </c>
      <c r="C14" s="33" t="s">
        <v>95</v>
      </c>
      <c r="D14" s="34">
        <v>1</v>
      </c>
      <c r="E14" s="34">
        <v>13620054</v>
      </c>
      <c r="F14" s="34">
        <v>288501</v>
      </c>
      <c r="G14" s="34">
        <f t="shared" si="0"/>
        <v>288501</v>
      </c>
      <c r="H14" s="28"/>
    </row>
    <row r="15" spans="1:8" x14ac:dyDescent="0.25">
      <c r="A15" s="14" t="s">
        <v>33</v>
      </c>
      <c r="B15" s="14">
        <v>68736527933</v>
      </c>
      <c r="C15" s="33" t="s">
        <v>90</v>
      </c>
      <c r="D15" s="34">
        <v>21</v>
      </c>
      <c r="E15" s="34">
        <v>9721637</v>
      </c>
      <c r="F15" s="34">
        <v>270082</v>
      </c>
      <c r="G15" s="34">
        <f t="shared" si="0"/>
        <v>12861.047619047618</v>
      </c>
      <c r="H15" s="28"/>
    </row>
    <row r="16" spans="1:8" x14ac:dyDescent="0.25">
      <c r="A16" s="86" t="s">
        <v>34</v>
      </c>
      <c r="B16" s="87"/>
      <c r="C16" s="88"/>
      <c r="D16" s="30">
        <f>SUM(D6:D15)</f>
        <v>146</v>
      </c>
      <c r="E16" s="30">
        <f>SUM(E6:E15)</f>
        <v>130249708</v>
      </c>
      <c r="F16" s="30">
        <f t="shared" ref="F16" si="1">SUM(F6:F15)</f>
        <v>11733327</v>
      </c>
      <c r="G16" s="30">
        <f>F16/D16</f>
        <v>80365.253424657538</v>
      </c>
    </row>
    <row r="17" spans="1:7" x14ac:dyDescent="0.25">
      <c r="A17" s="89" t="s">
        <v>91</v>
      </c>
      <c r="B17" s="90"/>
      <c r="C17" s="91"/>
      <c r="D17" s="32">
        <v>545</v>
      </c>
      <c r="E17" s="32">
        <v>228433794</v>
      </c>
      <c r="F17" s="32">
        <v>14568120</v>
      </c>
      <c r="G17" s="32">
        <f>F17/D17</f>
        <v>26730.495412844037</v>
      </c>
    </row>
    <row r="18" spans="1:7" ht="16.5" customHeight="1" x14ac:dyDescent="0.25">
      <c r="A18" s="92" t="s">
        <v>92</v>
      </c>
      <c r="B18" s="90"/>
      <c r="C18" s="91"/>
      <c r="D18" s="31">
        <f>D16/D17</f>
        <v>0.26788990825688075</v>
      </c>
      <c r="E18" s="31">
        <f>E16/E17</f>
        <v>0.5701858105985842</v>
      </c>
      <c r="F18" s="31">
        <f t="shared" ref="F18" si="2">F16/F17</f>
        <v>0.80541119924877058</v>
      </c>
      <c r="G18" s="29" t="s">
        <v>44</v>
      </c>
    </row>
  </sheetData>
  <mergeCells count="3">
    <mergeCell ref="A16:C16"/>
    <mergeCell ref="A17:C17"/>
    <mergeCell ref="A18:C18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7"/>
  <sheetViews>
    <sheetView showGridLines="0" topLeftCell="A7" zoomScale="120" zoomScaleNormal="120" workbookViewId="0">
      <selection activeCell="A3" sqref="A3"/>
    </sheetView>
  </sheetViews>
  <sheetFormatPr defaultRowHeight="15" x14ac:dyDescent="0.25"/>
  <cols>
    <col min="1" max="1" width="5" style="17" customWidth="1"/>
    <col min="2" max="2" width="27.28515625" style="17" customWidth="1"/>
    <col min="3" max="3" width="4.5703125" style="17" bestFit="1" customWidth="1"/>
    <col min="4" max="6" width="7.42578125" style="17" customWidth="1"/>
    <col min="7" max="8" width="9.140625" style="17" customWidth="1"/>
    <col min="9" max="9" width="5.7109375" style="17" customWidth="1"/>
    <col min="10" max="11" width="7.85546875" style="17" bestFit="1" customWidth="1"/>
    <col min="12" max="12" width="5.7109375" style="17" customWidth="1"/>
    <col min="13" max="16384" width="9.140625" style="17"/>
  </cols>
  <sheetData>
    <row r="1" spans="1:12" x14ac:dyDescent="0.25">
      <c r="H1" s="24" t="s">
        <v>0</v>
      </c>
    </row>
    <row r="3" spans="1:12" s="23" customFormat="1" ht="18.75" customHeight="1" x14ac:dyDescent="0.25">
      <c r="A3" s="22" t="s">
        <v>100</v>
      </c>
      <c r="B3" s="22"/>
    </row>
    <row r="5" spans="1:12" customFormat="1" x14ac:dyDescent="0.25">
      <c r="A5" s="93" t="s">
        <v>45</v>
      </c>
      <c r="B5" s="94"/>
      <c r="C5" s="93" t="s">
        <v>2</v>
      </c>
      <c r="D5" s="95"/>
      <c r="E5" s="95"/>
      <c r="F5" s="94"/>
      <c r="G5" s="93" t="s">
        <v>6</v>
      </c>
      <c r="H5" s="95"/>
      <c r="I5" s="94"/>
      <c r="J5" s="93" t="s">
        <v>97</v>
      </c>
      <c r="K5" s="95"/>
      <c r="L5" s="94"/>
    </row>
    <row r="6" spans="1:12" customFormat="1" ht="34.5" thickBot="1" x14ac:dyDescent="0.3">
      <c r="A6" s="35" t="s">
        <v>46</v>
      </c>
      <c r="B6" s="35" t="s">
        <v>47</v>
      </c>
      <c r="C6" s="35" t="s">
        <v>48</v>
      </c>
      <c r="D6" s="35" t="s">
        <v>49</v>
      </c>
      <c r="E6" s="35" t="s">
        <v>50</v>
      </c>
      <c r="F6" s="35" t="s">
        <v>98</v>
      </c>
      <c r="G6" s="35">
        <v>2015</v>
      </c>
      <c r="H6" s="35">
        <v>2016</v>
      </c>
      <c r="I6" s="35" t="s">
        <v>51</v>
      </c>
      <c r="J6" s="35">
        <v>2015</v>
      </c>
      <c r="K6" s="35">
        <v>2016</v>
      </c>
      <c r="L6" s="35" t="s">
        <v>51</v>
      </c>
    </row>
    <row r="7" spans="1:12" customFormat="1" ht="15.75" thickBot="1" x14ac:dyDescent="0.3">
      <c r="A7" s="36">
        <v>21</v>
      </c>
      <c r="B7" s="37" t="s">
        <v>52</v>
      </c>
      <c r="C7" s="38">
        <v>26</v>
      </c>
      <c r="D7" s="39">
        <v>18</v>
      </c>
      <c r="E7" s="40">
        <v>8</v>
      </c>
      <c r="F7" s="41">
        <f t="shared" ref="F7:F26" si="0">E7/C7</f>
        <v>0.30769230769230771</v>
      </c>
      <c r="G7" s="42">
        <v>2197748.977</v>
      </c>
      <c r="H7" s="43">
        <v>2215556.068</v>
      </c>
      <c r="I7" s="44">
        <v>100.81024226089311</v>
      </c>
      <c r="J7" s="45">
        <v>202288.94200000001</v>
      </c>
      <c r="K7" s="46">
        <v>191868.10800000001</v>
      </c>
      <c r="L7" s="47">
        <v>94.848539966163841</v>
      </c>
    </row>
    <row r="8" spans="1:12" customFormat="1" ht="15.75" thickBot="1" x14ac:dyDescent="0.3">
      <c r="A8" s="36">
        <v>10</v>
      </c>
      <c r="B8" s="48" t="s">
        <v>53</v>
      </c>
      <c r="C8" s="49">
        <v>11</v>
      </c>
      <c r="D8" s="40">
        <v>9</v>
      </c>
      <c r="E8" s="40">
        <v>2</v>
      </c>
      <c r="F8" s="41">
        <f t="shared" si="0"/>
        <v>0.18181818181818182</v>
      </c>
      <c r="G8" s="42">
        <v>105162.476</v>
      </c>
      <c r="H8" s="43">
        <v>112992.288</v>
      </c>
      <c r="I8" s="44">
        <v>107.44544280224059</v>
      </c>
      <c r="J8" s="45">
        <v>5786.3990000000003</v>
      </c>
      <c r="K8" s="46">
        <v>6912.9769999999999</v>
      </c>
      <c r="L8" s="47">
        <v>119.46941439745169</v>
      </c>
    </row>
    <row r="9" spans="1:12" customFormat="1" x14ac:dyDescent="0.25">
      <c r="A9" s="50">
        <v>1</v>
      </c>
      <c r="B9" s="51" t="s">
        <v>54</v>
      </c>
      <c r="C9" s="40">
        <v>17</v>
      </c>
      <c r="D9" s="40">
        <v>13</v>
      </c>
      <c r="E9" s="40">
        <v>4</v>
      </c>
      <c r="F9" s="52">
        <f t="shared" si="0"/>
        <v>0.23529411764705882</v>
      </c>
      <c r="G9" s="53">
        <v>73991.567999999999</v>
      </c>
      <c r="H9" s="53">
        <v>48586.154000000002</v>
      </c>
      <c r="I9" s="54">
        <v>65.664447062400413</v>
      </c>
      <c r="J9" s="55">
        <v>3826.2280000000001</v>
      </c>
      <c r="K9" s="55">
        <v>356.27</v>
      </c>
      <c r="L9" s="56">
        <v>9.3112590258604566</v>
      </c>
    </row>
    <row r="10" spans="1:12" customFormat="1" x14ac:dyDescent="0.25">
      <c r="A10" s="50">
        <v>12</v>
      </c>
      <c r="B10" s="50" t="s">
        <v>62</v>
      </c>
      <c r="C10" s="40">
        <v>7</v>
      </c>
      <c r="D10" s="40">
        <v>6</v>
      </c>
      <c r="E10" s="40">
        <v>1</v>
      </c>
      <c r="F10" s="52">
        <f t="shared" si="0"/>
        <v>0.14285714285714285</v>
      </c>
      <c r="G10" s="57">
        <v>35147.302000000003</v>
      </c>
      <c r="H10" s="57">
        <v>43282.165000000001</v>
      </c>
      <c r="I10" s="54">
        <v>123.14505676708841</v>
      </c>
      <c r="J10" s="58">
        <v>2699.7020000000002</v>
      </c>
      <c r="K10" s="58">
        <v>1634.8530000000001</v>
      </c>
      <c r="L10" s="56">
        <v>60.556794786980191</v>
      </c>
    </row>
    <row r="11" spans="1:12" customFormat="1" ht="15.75" thickBot="1" x14ac:dyDescent="0.3">
      <c r="A11" s="50">
        <v>9</v>
      </c>
      <c r="B11" s="59" t="s">
        <v>55</v>
      </c>
      <c r="C11" s="60">
        <v>8</v>
      </c>
      <c r="D11" s="40">
        <v>8</v>
      </c>
      <c r="E11" s="40">
        <v>0</v>
      </c>
      <c r="F11" s="52">
        <f t="shared" si="0"/>
        <v>0</v>
      </c>
      <c r="G11" s="57">
        <v>33993.563000000002</v>
      </c>
      <c r="H11" s="57">
        <v>40421.341</v>
      </c>
      <c r="I11" s="54">
        <v>118.90880929427728</v>
      </c>
      <c r="J11" s="58">
        <v>903.25099999999998</v>
      </c>
      <c r="K11" s="58">
        <v>1098.1220000000001</v>
      </c>
      <c r="L11" s="56">
        <v>121.57440179972123</v>
      </c>
    </row>
    <row r="12" spans="1:12" customFormat="1" ht="15.75" thickBot="1" x14ac:dyDescent="0.3">
      <c r="A12" s="36">
        <v>4</v>
      </c>
      <c r="B12" s="61" t="s">
        <v>56</v>
      </c>
      <c r="C12" s="62">
        <v>31</v>
      </c>
      <c r="D12" s="39">
        <v>18</v>
      </c>
      <c r="E12" s="40">
        <v>13</v>
      </c>
      <c r="F12" s="52">
        <f t="shared" si="0"/>
        <v>0.41935483870967744</v>
      </c>
      <c r="G12" s="57">
        <v>38648.887000000002</v>
      </c>
      <c r="H12" s="57">
        <v>37508.754999999997</v>
      </c>
      <c r="I12" s="54">
        <v>97.05002630476784</v>
      </c>
      <c r="J12" s="58">
        <v>2712.348</v>
      </c>
      <c r="K12" s="58">
        <v>2183.3159999999998</v>
      </c>
      <c r="L12" s="56">
        <v>80.495423153666124</v>
      </c>
    </row>
    <row r="13" spans="1:12" customFormat="1" ht="15.75" thickBot="1" x14ac:dyDescent="0.3">
      <c r="A13" s="50">
        <v>7</v>
      </c>
      <c r="B13" s="63" t="s">
        <v>60</v>
      </c>
      <c r="C13" s="64">
        <v>9</v>
      </c>
      <c r="D13" s="40">
        <v>7</v>
      </c>
      <c r="E13" s="40">
        <v>2</v>
      </c>
      <c r="F13" s="52">
        <f t="shared" si="0"/>
        <v>0.22222222222222221</v>
      </c>
      <c r="G13" s="57">
        <v>18309.734</v>
      </c>
      <c r="H13" s="57">
        <v>29786.954000000002</v>
      </c>
      <c r="I13" s="54">
        <v>162.68370692878443</v>
      </c>
      <c r="J13" s="58">
        <v>609.6</v>
      </c>
      <c r="K13" s="58">
        <v>610.84400000000005</v>
      </c>
      <c r="L13" s="56">
        <v>100.20406824146981</v>
      </c>
    </row>
    <row r="14" spans="1:12" customFormat="1" ht="15.75" thickBot="1" x14ac:dyDescent="0.3">
      <c r="A14" s="36">
        <v>3</v>
      </c>
      <c r="B14" s="61" t="s">
        <v>57</v>
      </c>
      <c r="C14" s="62">
        <v>24</v>
      </c>
      <c r="D14" s="39">
        <v>16</v>
      </c>
      <c r="E14" s="40">
        <v>8</v>
      </c>
      <c r="F14" s="52">
        <f t="shared" si="0"/>
        <v>0.33333333333333331</v>
      </c>
      <c r="G14" s="57">
        <v>20402.464</v>
      </c>
      <c r="H14" s="57">
        <v>22444.858</v>
      </c>
      <c r="I14" s="54">
        <v>110.01052617958302</v>
      </c>
      <c r="J14" s="58">
        <v>1754.029</v>
      </c>
      <c r="K14" s="58">
        <v>1646.1780000000001</v>
      </c>
      <c r="L14" s="56">
        <v>93.851241912191881</v>
      </c>
    </row>
    <row r="15" spans="1:12" customFormat="1" x14ac:dyDescent="0.25">
      <c r="A15" s="50">
        <v>16</v>
      </c>
      <c r="B15" s="51" t="s">
        <v>61</v>
      </c>
      <c r="C15" s="65">
        <v>2</v>
      </c>
      <c r="D15" s="40">
        <v>2</v>
      </c>
      <c r="E15" s="40">
        <v>0</v>
      </c>
      <c r="F15" s="52">
        <f t="shared" si="0"/>
        <v>0</v>
      </c>
      <c r="G15" s="57">
        <v>15406.288</v>
      </c>
      <c r="H15" s="57">
        <v>20427.412</v>
      </c>
      <c r="I15" s="54">
        <v>132.59139385165329</v>
      </c>
      <c r="J15" s="58">
        <v>3357.998</v>
      </c>
      <c r="K15" s="58">
        <v>4368.6409999999996</v>
      </c>
      <c r="L15" s="56">
        <v>130.09659326777444</v>
      </c>
    </row>
    <row r="16" spans="1:12" customFormat="1" x14ac:dyDescent="0.25">
      <c r="A16" s="50">
        <v>14</v>
      </c>
      <c r="B16" s="50" t="s">
        <v>59</v>
      </c>
      <c r="C16" s="40">
        <v>8</v>
      </c>
      <c r="D16" s="40">
        <v>5</v>
      </c>
      <c r="E16" s="40">
        <v>3</v>
      </c>
      <c r="F16" s="52">
        <f t="shared" si="0"/>
        <v>0.375</v>
      </c>
      <c r="G16" s="57">
        <v>19917.297999999999</v>
      </c>
      <c r="H16" s="57">
        <v>19135.613000000001</v>
      </c>
      <c r="I16" s="54">
        <v>96.075346163922433</v>
      </c>
      <c r="J16" s="58">
        <v>5232.7309999999998</v>
      </c>
      <c r="K16" s="58">
        <v>4405.5829999999996</v>
      </c>
      <c r="L16" s="56">
        <v>84.192804866139696</v>
      </c>
    </row>
    <row r="17" spans="1:12" customFormat="1" x14ac:dyDescent="0.25">
      <c r="A17" s="50">
        <v>18</v>
      </c>
      <c r="B17" s="50" t="s">
        <v>65</v>
      </c>
      <c r="C17" s="40">
        <v>8</v>
      </c>
      <c r="D17" s="40">
        <v>5</v>
      </c>
      <c r="E17" s="40">
        <v>3</v>
      </c>
      <c r="F17" s="52">
        <f t="shared" si="0"/>
        <v>0.375</v>
      </c>
      <c r="G17" s="57">
        <v>9227.7549999999992</v>
      </c>
      <c r="H17" s="57">
        <v>16163.416999999999</v>
      </c>
      <c r="I17" s="54">
        <v>175.16088149284414</v>
      </c>
      <c r="J17" s="58">
        <v>291.26299999999998</v>
      </c>
      <c r="K17" s="58">
        <v>353.60500000000002</v>
      </c>
      <c r="L17" s="56">
        <v>121.4040231680646</v>
      </c>
    </row>
    <row r="18" spans="1:12" customFormat="1" x14ac:dyDescent="0.25">
      <c r="A18" s="50">
        <v>8</v>
      </c>
      <c r="B18" s="50" t="s">
        <v>58</v>
      </c>
      <c r="C18" s="40">
        <v>20</v>
      </c>
      <c r="D18" s="40">
        <v>12</v>
      </c>
      <c r="E18" s="40">
        <v>8</v>
      </c>
      <c r="F18" s="52">
        <f t="shared" si="0"/>
        <v>0.4</v>
      </c>
      <c r="G18" s="57">
        <v>20465.928</v>
      </c>
      <c r="H18" s="57">
        <v>14464.208000000001</v>
      </c>
      <c r="I18" s="54">
        <v>70.674576789286078</v>
      </c>
      <c r="J18" s="58">
        <v>380.99400000000003</v>
      </c>
      <c r="K18" s="58">
        <v>326.77499999999998</v>
      </c>
      <c r="L18" s="56">
        <v>85.769067229405181</v>
      </c>
    </row>
    <row r="19" spans="1:12" customFormat="1" x14ac:dyDescent="0.25">
      <c r="A19" s="50">
        <v>2</v>
      </c>
      <c r="B19" s="50" t="s">
        <v>64</v>
      </c>
      <c r="C19" s="40">
        <v>5</v>
      </c>
      <c r="D19" s="40">
        <v>4</v>
      </c>
      <c r="E19" s="40">
        <v>1</v>
      </c>
      <c r="F19" s="52">
        <f t="shared" si="0"/>
        <v>0.2</v>
      </c>
      <c r="G19" s="57">
        <v>10085.741</v>
      </c>
      <c r="H19" s="57">
        <v>12144.134</v>
      </c>
      <c r="I19" s="54">
        <v>120.4089416930298</v>
      </c>
      <c r="J19" s="58">
        <v>150.97499999999999</v>
      </c>
      <c r="K19" s="58">
        <v>561.56500000000005</v>
      </c>
      <c r="L19" s="56">
        <v>371.95893359827784</v>
      </c>
    </row>
    <row r="20" spans="1:12" customFormat="1" x14ac:dyDescent="0.25">
      <c r="A20" s="50">
        <v>6</v>
      </c>
      <c r="B20" s="50" t="s">
        <v>63</v>
      </c>
      <c r="C20" s="40">
        <v>11</v>
      </c>
      <c r="D20" s="40">
        <v>7</v>
      </c>
      <c r="E20" s="40">
        <v>4</v>
      </c>
      <c r="F20" s="52">
        <f t="shared" si="0"/>
        <v>0.36363636363636365</v>
      </c>
      <c r="G20" s="57">
        <v>12658.35</v>
      </c>
      <c r="H20" s="57">
        <v>10101.698</v>
      </c>
      <c r="I20" s="54">
        <v>79.802644104484386</v>
      </c>
      <c r="J20" s="58">
        <v>987.529</v>
      </c>
      <c r="K20" s="58">
        <v>176.56100000000001</v>
      </c>
      <c r="L20" s="56">
        <v>17.879069880479459</v>
      </c>
    </row>
    <row r="21" spans="1:12" customFormat="1" ht="16.5" customHeight="1" thickBot="1" x14ac:dyDescent="0.3">
      <c r="A21" s="50">
        <v>11</v>
      </c>
      <c r="B21" s="59" t="s">
        <v>66</v>
      </c>
      <c r="C21" s="60">
        <v>4</v>
      </c>
      <c r="D21" s="40">
        <v>2</v>
      </c>
      <c r="E21" s="40">
        <v>2</v>
      </c>
      <c r="F21" s="52">
        <f t="shared" si="0"/>
        <v>0.5</v>
      </c>
      <c r="G21" s="57">
        <v>5035.95</v>
      </c>
      <c r="H21" s="57">
        <v>4995.6989999999996</v>
      </c>
      <c r="I21" s="54">
        <v>99.200726774491415</v>
      </c>
      <c r="J21" s="58">
        <v>371.42599999999999</v>
      </c>
      <c r="K21" s="58">
        <v>241.83500000000001</v>
      </c>
      <c r="L21" s="56">
        <v>65.109873837588111</v>
      </c>
    </row>
    <row r="22" spans="1:12" customFormat="1" ht="15.75" thickBot="1" x14ac:dyDescent="0.3">
      <c r="A22" s="36">
        <v>20</v>
      </c>
      <c r="B22" s="66" t="s">
        <v>68</v>
      </c>
      <c r="C22" s="67">
        <v>2</v>
      </c>
      <c r="D22" s="39">
        <v>2</v>
      </c>
      <c r="E22" s="40">
        <v>0</v>
      </c>
      <c r="F22" s="52">
        <f t="shared" si="0"/>
        <v>0</v>
      </c>
      <c r="G22" s="57">
        <v>1122.25</v>
      </c>
      <c r="H22" s="57">
        <v>2413.0540000000001</v>
      </c>
      <c r="I22" s="54">
        <v>215.01929160169306</v>
      </c>
      <c r="J22" s="58">
        <v>54.573999999999998</v>
      </c>
      <c r="K22" s="68">
        <v>155.636</v>
      </c>
      <c r="L22" s="56">
        <v>285.18342067651258</v>
      </c>
    </row>
    <row r="23" spans="1:12" customFormat="1" ht="15.75" thickBot="1" x14ac:dyDescent="0.3">
      <c r="A23" s="36">
        <v>13</v>
      </c>
      <c r="B23" s="69" t="s">
        <v>70</v>
      </c>
      <c r="C23" s="49">
        <v>3</v>
      </c>
      <c r="D23" s="40">
        <v>1</v>
      </c>
      <c r="E23" s="40">
        <v>2</v>
      </c>
      <c r="F23" s="52">
        <f t="shared" si="0"/>
        <v>0.66666666666666663</v>
      </c>
      <c r="G23" s="57">
        <v>1131.575</v>
      </c>
      <c r="H23" s="57">
        <v>2042.0820000000001</v>
      </c>
      <c r="I23" s="54">
        <v>180.46368998961623</v>
      </c>
      <c r="J23" s="70">
        <v>13.622</v>
      </c>
      <c r="K23" s="71">
        <v>-69.381</v>
      </c>
      <c r="L23" s="47" t="s">
        <v>44</v>
      </c>
    </row>
    <row r="24" spans="1:12" customFormat="1" ht="15.75" thickBot="1" x14ac:dyDescent="0.3">
      <c r="A24" s="50">
        <v>17</v>
      </c>
      <c r="B24" s="63" t="s">
        <v>67</v>
      </c>
      <c r="C24" s="40">
        <v>3</v>
      </c>
      <c r="D24" s="40">
        <v>1</v>
      </c>
      <c r="E24" s="40">
        <v>2</v>
      </c>
      <c r="F24" s="52">
        <f t="shared" si="0"/>
        <v>0.66666666666666663</v>
      </c>
      <c r="G24" s="57">
        <v>1847.8579999999999</v>
      </c>
      <c r="H24" s="57">
        <v>1344.7059999999999</v>
      </c>
      <c r="I24" s="54">
        <v>72.771067906733094</v>
      </c>
      <c r="J24" s="68">
        <v>147.33600000000001</v>
      </c>
      <c r="K24" s="72">
        <v>81.899000000000001</v>
      </c>
      <c r="L24" s="56">
        <v>55.586550469674755</v>
      </c>
    </row>
    <row r="25" spans="1:12" customFormat="1" ht="15.75" thickBot="1" x14ac:dyDescent="0.3">
      <c r="A25" s="36">
        <v>5</v>
      </c>
      <c r="B25" s="69" t="s">
        <v>71</v>
      </c>
      <c r="C25" s="73">
        <v>3</v>
      </c>
      <c r="D25" s="40">
        <v>0</v>
      </c>
      <c r="E25" s="40">
        <v>3</v>
      </c>
      <c r="F25" s="52">
        <f t="shared" si="0"/>
        <v>1</v>
      </c>
      <c r="G25" s="57">
        <v>6.0250000000000004</v>
      </c>
      <c r="H25" s="57">
        <v>177.23099999999999</v>
      </c>
      <c r="I25" s="74" t="s">
        <v>99</v>
      </c>
      <c r="J25" s="75">
        <v>-15.147</v>
      </c>
      <c r="K25" s="76">
        <v>-68.483999999999995</v>
      </c>
      <c r="L25" s="47">
        <v>452.12913448207564</v>
      </c>
    </row>
    <row r="26" spans="1:12" customFormat="1" ht="15.75" thickBot="1" x14ac:dyDescent="0.3">
      <c r="A26" s="36">
        <v>19</v>
      </c>
      <c r="B26" s="66" t="s">
        <v>69</v>
      </c>
      <c r="C26" s="67">
        <v>2</v>
      </c>
      <c r="D26" s="39">
        <v>1</v>
      </c>
      <c r="E26" s="40">
        <v>1</v>
      </c>
      <c r="F26" s="52">
        <f t="shared" si="0"/>
        <v>0.5</v>
      </c>
      <c r="G26" s="57">
        <v>116.289</v>
      </c>
      <c r="H26" s="57">
        <v>93.924999999999997</v>
      </c>
      <c r="I26" s="74">
        <v>80.768602361358347</v>
      </c>
      <c r="J26" s="75">
        <v>-26.818999999999999</v>
      </c>
      <c r="K26" s="76">
        <v>-18.937000000000001</v>
      </c>
      <c r="L26" s="47">
        <v>70.610388157649425</v>
      </c>
    </row>
    <row r="27" spans="1:12" customFormat="1" x14ac:dyDescent="0.25">
      <c r="A27" s="77">
        <v>22</v>
      </c>
      <c r="B27" s="78" t="s">
        <v>72</v>
      </c>
      <c r="C27" s="79">
        <v>204</v>
      </c>
      <c r="D27" s="79">
        <v>137</v>
      </c>
      <c r="E27" s="79">
        <v>67</v>
      </c>
      <c r="F27" s="80">
        <f t="shared" ref="F27" si="1">E27/C27</f>
        <v>0.32843137254901961</v>
      </c>
      <c r="G27" s="79">
        <v>2620426.2779999999</v>
      </c>
      <c r="H27" s="79">
        <v>2654081.7620000001</v>
      </c>
      <c r="I27" s="81">
        <v>101.28435149206668</v>
      </c>
      <c r="J27" s="82">
        <v>231526.981</v>
      </c>
      <c r="K27" s="79">
        <v>216825.96599999999</v>
      </c>
      <c r="L27" s="81">
        <v>93.650409582285349</v>
      </c>
    </row>
  </sheetData>
  <mergeCells count="4">
    <mergeCell ref="A5:B5"/>
    <mergeCell ref="C5:F5"/>
    <mergeCell ref="G5:I5"/>
    <mergeCell ref="J5:L5"/>
  </mergeCells>
  <pageMargins left="0.31496062992125984" right="0.31496062992125984" top="0.35433070866141736" bottom="0.35433070866141736" header="0.31496062992125984" footer="0.31496062992125984"/>
  <pageSetup paperSize="9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Šumarst. i sječa drva  po skup.</vt:lpstr>
      <vt:lpstr>Rang dobit_02_2016.</vt:lpstr>
      <vt:lpstr>Rang dobiti _02.2_2016</vt:lpstr>
      <vt:lpstr>podaci po zupanijama-02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2016-03-03T13:55:50Z</dcterms:created>
  <dcterms:modified xsi:type="dcterms:W3CDTF">2018-03-25T23:08:24Z</dcterms:modified>
</cp:coreProperties>
</file>