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5165" windowHeight="7005" activeTab="3"/>
  </bookViews>
  <sheets>
    <sheet name="Tablica 1" sheetId="4" r:id="rId1"/>
    <sheet name="Grafikon 1" sheetId="8" r:id="rId2"/>
    <sheet name="Tablica 2 " sheetId="10" r:id="rId3"/>
    <sheet name="Grafikon 2" sheetId="11" r:id="rId4"/>
  </sheets>
  <externalReferences>
    <externalReference r:id="rId5"/>
  </externalReferences>
  <definedNames>
    <definedName name="PODACI" localSheetId="1">#REF!</definedName>
    <definedName name="PODACI" localSheetId="3">'[1]Tablica 2'!#REF!</definedName>
    <definedName name="PODACI" localSheetId="2">'Tablica 2 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6" i="4" l="1"/>
  <c r="G11" i="10" l="1"/>
  <c r="F11" i="10"/>
  <c r="E11" i="10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1" i="4"/>
  <c r="G22" i="4"/>
  <c r="G13" i="10" l="1"/>
  <c r="F13" i="10"/>
  <c r="E13" i="10"/>
</calcChain>
</file>

<file path=xl/sharedStrings.xml><?xml version="1.0" encoding="utf-8"?>
<sst xmlns="http://schemas.openxmlformats.org/spreadsheetml/2006/main" count="94" uniqueCount="63">
  <si>
    <t>Opis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</si>
  <si>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</si>
  <si>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</si>
  <si>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</si>
  <si>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</si>
  <si>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</si>
  <si>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</si>
  <si>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</si>
  <si>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</si>
  <si>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</si>
  <si>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</si>
  <si>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</si>
  <si>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</si>
  <si>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</si>
  <si>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</si>
  <si>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</si>
  <si>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2018.</t>
  </si>
  <si>
    <t>2017.</t>
  </si>
  <si>
    <t>2016.</t>
  </si>
  <si>
    <t>(iznosi u tisućama kuna, prosj. plaće u kunama)</t>
  </si>
  <si>
    <t>5.</t>
  </si>
  <si>
    <t>4.</t>
  </si>
  <si>
    <t>Zagreb</t>
  </si>
  <si>
    <t>3.</t>
  </si>
  <si>
    <t>2.</t>
  </si>
  <si>
    <t>1.</t>
  </si>
  <si>
    <t>Naziv</t>
  </si>
  <si>
    <t>OIB</t>
  </si>
  <si>
    <t>R. br.</t>
  </si>
  <si>
    <t>Velika Gorica</t>
  </si>
  <si>
    <t>Rijeka</t>
  </si>
  <si>
    <t>Sesvete</t>
  </si>
  <si>
    <t xml:space="preserve"> (iznosi u tisućama kuna)</t>
  </si>
  <si>
    <t>(iznosi u tisućama kuna)</t>
  </si>
  <si>
    <t>2019.</t>
  </si>
  <si>
    <t>00865396224</t>
  </si>
  <si>
    <t>CRODUX DERIVATI DVA d.o.o.</t>
  </si>
  <si>
    <t>PLODINE d.d.</t>
  </si>
  <si>
    <t>KONZUM PLUS d.o.o.</t>
  </si>
  <si>
    <t>SPAR HRVATSKA d.o.o.</t>
  </si>
  <si>
    <t>Ukupno TOP 5 poduzetnika NKD G47</t>
  </si>
  <si>
    <t xml:space="preserve">Izvor: Fina, Registar godišnjih financijskih izvještaja, obrada GFI-a, 2016.-2020. </t>
  </si>
  <si>
    <t>2020.</t>
  </si>
  <si>
    <t>Indeks 2020./2016.</t>
  </si>
  <si>
    <t>Izvor: Fina, Registar godišnjih financijskih izvještaja, obrada GFI-a za 2020. godinu</t>
  </si>
  <si>
    <t>-</t>
  </si>
  <si>
    <t>LIDL HRVATSKA d.o.o. k.d.</t>
  </si>
  <si>
    <t>KAUFLAND HRVATSKA k.d.</t>
  </si>
  <si>
    <t>Ukupno SVI poduzetnici NKD 47 (9.158)</t>
  </si>
  <si>
    <t>PEVEX d.d.</t>
  </si>
  <si>
    <t>FERO-TERM d.o.o.</t>
  </si>
  <si>
    <t>Donji Stupnik</t>
  </si>
  <si>
    <r>
      <t>Tablica 1. Osnovni financijski rezultati poduzetnika u djelatnosti trgovine na malo (NKD 47), 2016.-2020. godine</t>
    </r>
    <r>
      <rPr>
        <b/>
        <sz val="9"/>
        <color theme="4" tint="-0.499984740745262"/>
        <rFont val="Calibri"/>
        <family val="2"/>
        <charset val="238"/>
      </rPr>
      <t>¹</t>
    </r>
  </si>
  <si>
    <r>
      <rPr>
        <sz val="8.5"/>
        <color theme="4" tint="-0.499984740745262"/>
        <rFont val="Calibri"/>
        <family val="2"/>
        <charset val="238"/>
      </rPr>
      <t>¹</t>
    </r>
    <r>
      <rPr>
        <sz val="8.5"/>
        <color theme="4" tint="-0.499984740745262"/>
        <rFont val="Arial"/>
        <family val="2"/>
        <charset val="238"/>
      </rPr>
      <t xml:space="preserve"> Serija podataka u tablici za sve godine prikazana je iz godišnjeg financijskog izvještaja iz kolone tekuće godine.</t>
    </r>
  </si>
  <si>
    <t>Bruto investicije samo u novu dugotrajnu imovinu</t>
  </si>
  <si>
    <t xml:space="preserve">Konsolidirani financijski rezultat – dobit (+) ili gubitak (-) razdoblja </t>
  </si>
  <si>
    <t>Izvor: Fina, Registar godišnjih financijskih izvještaja, obrada GFI-a, 2016.-2020. g.</t>
  </si>
  <si>
    <r>
      <t>Grafikon 1. Neto dobit poduzetnika u djelatnosti NKD G47, u razdoblju od 2016. - 2020. g.</t>
    </r>
    <r>
      <rPr>
        <b/>
        <sz val="9"/>
        <color theme="4" tint="-0.499984740745262"/>
        <rFont val="Calibri"/>
        <family val="2"/>
        <charset val="238"/>
      </rPr>
      <t>¹</t>
    </r>
  </si>
  <si>
    <r>
      <rPr>
        <sz val="8.5"/>
        <color theme="4" tint="-0.499984740745262"/>
        <rFont val="Calibri"/>
        <family val="2"/>
        <charset val="238"/>
      </rPr>
      <t>¹</t>
    </r>
    <r>
      <rPr>
        <sz val="8.5"/>
        <color theme="4" tint="-0.499984740745262"/>
        <rFont val="Arial"/>
        <family val="2"/>
        <charset val="238"/>
      </rPr>
      <t xml:space="preserve"> Serija podataka u grafikonu za sve godine prikazana je iz godišnjeg financijskog izvještaja iz kolone tekuće godine.</t>
    </r>
  </si>
  <si>
    <t>Udio TOP 5 poduzetnika u djelatnosti NKD G47</t>
  </si>
  <si>
    <t>Sjedište</t>
  </si>
  <si>
    <r>
      <t xml:space="preserve">Tablica 2. TOP 5 poduzetnika u djelatnosti NKD G47 rangirani prema </t>
    </r>
    <r>
      <rPr>
        <b/>
        <u/>
        <sz val="9"/>
        <color theme="4" tint="-0.499984740745262"/>
        <rFont val="Arial"/>
        <family val="2"/>
        <charset val="238"/>
      </rPr>
      <t>UKUPNIM PRIHODIMA</t>
    </r>
    <r>
      <rPr>
        <b/>
        <sz val="9"/>
        <color theme="4" tint="-0.499984740745262"/>
        <rFont val="Arial"/>
        <family val="2"/>
        <charset val="238"/>
      </rPr>
      <t xml:space="preserve"> u 2020. godini</t>
    </r>
    <r>
      <rPr>
        <b/>
        <sz val="8"/>
        <color rgb="FFFF0000"/>
        <rFont val="Arial"/>
        <family val="2"/>
        <charset val="238"/>
      </rPr>
      <t/>
    </r>
  </si>
  <si>
    <r>
      <t xml:space="preserve">Grafikon 2. TOP 5 poduzetnika u djelatnosti NKD G47 rangirani prema ostvarenoj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 xml:space="preserve"> u 2020. godini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</si>
</sst>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#,##0_ ;\-#,##0\ "/>
    <numFmt numFmtId="167" formatCode="#,##0_ ;[Red]\-#,##0\ "/>
    <numFmt numFmtId="168" formatCode="#,##0.0"/>
  </numFmts>
  <fonts count="42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i/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i/>
      <sz val="8"/>
      <name val="MS Sans Serif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b/>
      <sz val="10"/>
      <name val="MS Sans Serif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theme="3" tint="-0.249977111117893"/>
      <name val="MS Sans Serif"/>
      <family val="2"/>
      <charset val="238"/>
    </font>
    <font>
      <b/>
      <sz val="9"/>
      <color theme="3" tint="-0.249977111117893"/>
      <name val="MS Sans Serif"/>
      <family val="2"/>
      <charset val="238"/>
    </font>
    <font>
      <sz val="10"/>
      <color theme="4" tint="-0.499984740745262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sz val="8.5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9"/>
      <color theme="4" tint="-0.499984740745262"/>
      <name val="Calibri"/>
      <family val="2"/>
      <charset val="238"/>
    </font>
    <font>
      <sz val="8.5"/>
      <color theme="4" tint="-0.499984740745262"/>
      <name val="Calibri"/>
      <family val="2"/>
      <charset val="238"/>
    </font>
    <font>
      <b/>
      <sz val="9"/>
      <color theme="4" tint="-0.499984740745262"/>
      <name val="MS Sans Serif"/>
      <family val="2"/>
      <charset val="238"/>
    </font>
    <font>
      <b/>
      <sz val="9"/>
      <color rgb="FF17375E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u/>
      <sz val="9"/>
      <color theme="4" tint="-0.499984740745262"/>
      <name val="Arial"/>
      <family val="2"/>
      <charset val="238"/>
    </font>
    <font>
      <b/>
      <sz val="9"/>
      <color theme="4" tint="-0.499984740745262"/>
      <name val="Calibri"/>
      <family val="2"/>
      <charset val="238"/>
      <scheme val="minor"/>
    </font>
    <font>
      <sz val="9"/>
      <color theme="4" tint="-0.499984740745262"/>
      <name val="MS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indexed="22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</borders>
  <cellStyleXfs count="9">
    <xf numFmtId="0" fontId="0" fillId="0" borderId="0"/>
    <xf numFmtId="0" fontId="7" fillId="0" borderId="0"/>
    <xf numFmtId="0" fontId="15" fillId="0" borderId="0" applyNumberFormat="0" applyFill="0" applyBorder="0" applyAlignment="0" applyProtection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7" fillId="0" borderId="0" xfId="1"/>
    <xf numFmtId="3" fontId="10" fillId="3" borderId="2" xfId="1" applyNumberFormat="1" applyFont="1" applyFill="1" applyBorder="1" applyAlignment="1">
      <alignment vertical="center"/>
    </xf>
    <xf numFmtId="0" fontId="12" fillId="0" borderId="0" xfId="1" applyFont="1"/>
    <xf numFmtId="0" fontId="13" fillId="0" borderId="0" xfId="1" applyFont="1" applyAlignment="1"/>
    <xf numFmtId="0" fontId="14" fillId="0" borderId="0" xfId="1" applyFont="1" applyAlignment="1"/>
    <xf numFmtId="166" fontId="7" fillId="0" borderId="0" xfId="1" applyNumberFormat="1"/>
    <xf numFmtId="0" fontId="7" fillId="0" borderId="0" xfId="1" quotePrefix="1" applyNumberFormat="1"/>
    <xf numFmtId="3" fontId="7" fillId="0" borderId="0" xfId="1" applyNumberFormat="1"/>
    <xf numFmtId="167" fontId="7" fillId="0" borderId="0" xfId="1" applyNumberFormat="1"/>
    <xf numFmtId="0" fontId="21" fillId="0" borderId="0" xfId="1" applyFont="1"/>
    <xf numFmtId="0" fontId="4" fillId="0" borderId="0" xfId="5"/>
    <xf numFmtId="3" fontId="17" fillId="0" borderId="0" xfId="5" applyNumberFormat="1" applyFont="1" applyBorder="1"/>
    <xf numFmtId="3" fontId="4" fillId="0" borderId="0" xfId="5" applyNumberFormat="1"/>
    <xf numFmtId="3" fontId="9" fillId="2" borderId="2" xfId="5" applyNumberFormat="1" applyFont="1" applyFill="1" applyBorder="1" applyAlignment="1">
      <alignment horizontal="right" vertical="center"/>
    </xf>
    <xf numFmtId="3" fontId="8" fillId="0" borderId="0" xfId="5" applyNumberFormat="1" applyFont="1" applyFill="1" applyBorder="1" applyAlignment="1">
      <alignment horizontal="left" vertical="center"/>
    </xf>
    <xf numFmtId="3" fontId="22" fillId="0" borderId="0" xfId="5" applyNumberFormat="1" applyFont="1" applyBorder="1"/>
    <xf numFmtId="0" fontId="23" fillId="0" borderId="0" xfId="1" applyFont="1"/>
    <xf numFmtId="0" fontId="26" fillId="0" borderId="0" xfId="1" applyFont="1"/>
    <xf numFmtId="0" fontId="6" fillId="0" borderId="11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168" fontId="4" fillId="0" borderId="0" xfId="5" applyNumberFormat="1"/>
    <xf numFmtId="0" fontId="27" fillId="0" borderId="0" xfId="5" applyFont="1"/>
    <xf numFmtId="0" fontId="28" fillId="0" borderId="0" xfId="1" applyFont="1"/>
    <xf numFmtId="0" fontId="29" fillId="0" borderId="0" xfId="1" applyFont="1"/>
    <xf numFmtId="0" fontId="10" fillId="0" borderId="0" xfId="1" applyFont="1" applyAlignment="1">
      <alignment horizontal="left"/>
    </xf>
    <xf numFmtId="0" fontId="30" fillId="0" borderId="0" xfId="1" applyFont="1" applyAlignment="1"/>
    <xf numFmtId="0" fontId="30" fillId="0" borderId="0" xfId="1" applyFont="1"/>
    <xf numFmtId="3" fontId="31" fillId="0" borderId="0" xfId="1" applyNumberFormat="1" applyFont="1" applyFill="1" applyBorder="1" applyAlignment="1">
      <alignment horizontal="left" vertical="center"/>
    </xf>
    <xf numFmtId="0" fontId="32" fillId="0" borderId="0" xfId="0" applyFont="1"/>
    <xf numFmtId="49" fontId="18" fillId="6" borderId="7" xfId="1" applyNumberFormat="1" applyFont="1" applyFill="1" applyBorder="1" applyAlignment="1">
      <alignment horizontal="center" vertical="center" wrapText="1"/>
    </xf>
    <xf numFmtId="0" fontId="11" fillId="6" borderId="8" xfId="1" applyFont="1" applyFill="1" applyBorder="1" applyAlignment="1">
      <alignment horizontal="center" vertical="center"/>
    </xf>
    <xf numFmtId="0" fontId="11" fillId="6" borderId="9" xfId="1" applyFont="1" applyFill="1" applyBorder="1" applyAlignment="1">
      <alignment horizontal="center" vertical="center"/>
    </xf>
    <xf numFmtId="0" fontId="25" fillId="7" borderId="10" xfId="1" applyFont="1" applyFill="1" applyBorder="1" applyAlignment="1">
      <alignment horizontal="center" vertical="center" wrapText="1"/>
    </xf>
    <xf numFmtId="0" fontId="33" fillId="0" borderId="0" xfId="8" applyFont="1" applyAlignment="1">
      <alignment horizontal="lef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9" fillId="3" borderId="14" xfId="1" applyNumberFormat="1" applyFont="1" applyFill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right" vertical="center"/>
    </xf>
    <xf numFmtId="3" fontId="9" fillId="5" borderId="21" xfId="1" applyNumberFormat="1" applyFont="1" applyFill="1" applyBorder="1" applyAlignment="1">
      <alignment horizontal="left" vertical="center" wrapText="1"/>
    </xf>
    <xf numFmtId="3" fontId="9" fillId="5" borderId="22" xfId="1" applyNumberFormat="1" applyFont="1" applyFill="1" applyBorder="1" applyAlignment="1">
      <alignment horizontal="right" vertical="center"/>
    </xf>
    <xf numFmtId="3" fontId="9" fillId="5" borderId="21" xfId="1" applyNumberFormat="1" applyFont="1" applyFill="1" applyBorder="1" applyAlignment="1">
      <alignment horizontal="left" vertical="center"/>
    </xf>
    <xf numFmtId="3" fontId="6" fillId="0" borderId="25" xfId="0" applyNumberFormat="1" applyFont="1" applyBorder="1" applyAlignment="1">
      <alignment horizontal="right" vertical="center"/>
    </xf>
    <xf numFmtId="3" fontId="6" fillId="0" borderId="26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22" fillId="0" borderId="25" xfId="0" applyNumberFormat="1" applyFont="1" applyBorder="1" applyAlignment="1">
      <alignment horizontal="right" vertical="center"/>
    </xf>
    <xf numFmtId="3" fontId="10" fillId="3" borderId="28" xfId="1" applyNumberFormat="1" applyFont="1" applyFill="1" applyBorder="1" applyAlignment="1">
      <alignment vertical="center"/>
    </xf>
    <xf numFmtId="3" fontId="9" fillId="5" borderId="30" xfId="1" applyNumberFormat="1" applyFont="1" applyFill="1" applyBorder="1" applyAlignment="1">
      <alignment horizontal="right" vertical="center"/>
    </xf>
    <xf numFmtId="3" fontId="6" fillId="0" borderId="24" xfId="0" applyNumberFormat="1" applyFont="1" applyBorder="1" applyAlignment="1">
      <alignment horizontal="right" vertical="center"/>
    </xf>
    <xf numFmtId="3" fontId="22" fillId="0" borderId="24" xfId="0" applyNumberFormat="1" applyFont="1" applyBorder="1" applyAlignment="1">
      <alignment horizontal="right" vertical="center"/>
    </xf>
    <xf numFmtId="0" fontId="10" fillId="0" borderId="0" xfId="1" applyFont="1"/>
    <xf numFmtId="0" fontId="36" fillId="0" borderId="0" xfId="1" applyFont="1"/>
    <xf numFmtId="0" fontId="11" fillId="6" borderId="2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>
      <alignment horizontal="right" vertical="center"/>
    </xf>
    <xf numFmtId="0" fontId="37" fillId="3" borderId="2" xfId="1" applyFont="1" applyFill="1" applyBorder="1" applyAlignment="1">
      <alignment vertical="center" wrapText="1"/>
    </xf>
    <xf numFmtId="0" fontId="10" fillId="0" borderId="0" xfId="5" applyFont="1"/>
    <xf numFmtId="3" fontId="31" fillId="0" borderId="0" xfId="5" applyNumberFormat="1" applyFont="1" applyFill="1" applyBorder="1" applyAlignment="1">
      <alignment horizontal="left" vertical="center"/>
    </xf>
    <xf numFmtId="49" fontId="6" fillId="0" borderId="24" xfId="5" applyNumberFormat="1" applyFont="1" applyBorder="1" applyAlignment="1">
      <alignment horizontal="center" vertical="center"/>
    </xf>
    <xf numFmtId="49" fontId="17" fillId="0" borderId="24" xfId="5" applyNumberFormat="1" applyFont="1" applyBorder="1" applyAlignment="1">
      <alignment horizontal="left" vertical="center"/>
    </xf>
    <xf numFmtId="3" fontId="17" fillId="0" borderId="32" xfId="5" applyNumberFormat="1" applyFont="1" applyBorder="1" applyAlignment="1">
      <alignment horizontal="right" vertical="center"/>
    </xf>
    <xf numFmtId="167" fontId="20" fillId="0" borderId="33" xfId="5" applyNumberFormat="1" applyFont="1" applyBorder="1" applyAlignment="1">
      <alignment horizontal="right" vertical="center"/>
    </xf>
    <xf numFmtId="49" fontId="6" fillId="0" borderId="35" xfId="5" applyNumberFormat="1" applyFont="1" applyBorder="1" applyAlignment="1">
      <alignment horizontal="center" vertical="center"/>
    </xf>
    <xf numFmtId="49" fontId="17" fillId="0" borderId="35" xfId="5" applyNumberFormat="1" applyFont="1" applyBorder="1" applyAlignment="1">
      <alignment horizontal="left" vertical="center"/>
    </xf>
    <xf numFmtId="3" fontId="17" fillId="0" borderId="36" xfId="5" applyNumberFormat="1" applyFont="1" applyBorder="1" applyAlignment="1">
      <alignment horizontal="right" vertical="center"/>
    </xf>
    <xf numFmtId="167" fontId="20" fillId="0" borderId="37" xfId="5" applyNumberFormat="1" applyFont="1" applyBorder="1" applyAlignment="1">
      <alignment horizontal="right" vertical="center"/>
    </xf>
    <xf numFmtId="3" fontId="10" fillId="3" borderId="2" xfId="5" applyNumberFormat="1" applyFont="1" applyFill="1" applyBorder="1" applyAlignment="1">
      <alignment horizontal="right" vertical="center"/>
    </xf>
    <xf numFmtId="0" fontId="38" fillId="6" borderId="2" xfId="5" applyFont="1" applyFill="1" applyBorder="1" applyAlignment="1">
      <alignment horizontal="center" vertical="center" wrapText="1"/>
    </xf>
    <xf numFmtId="0" fontId="11" fillId="6" borderId="2" xfId="5" applyFont="1" applyFill="1" applyBorder="1" applyAlignment="1">
      <alignment horizontal="center" vertical="center" wrapText="1"/>
    </xf>
    <xf numFmtId="49" fontId="6" fillId="0" borderId="34" xfId="5" applyNumberFormat="1" applyFont="1" applyBorder="1" applyAlignment="1">
      <alignment horizontal="center" vertical="center"/>
    </xf>
    <xf numFmtId="49" fontId="17" fillId="0" borderId="34" xfId="5" applyNumberFormat="1" applyFont="1" applyBorder="1" applyAlignment="1">
      <alignment horizontal="left" vertical="center"/>
    </xf>
    <xf numFmtId="3" fontId="17" fillId="0" borderId="38" xfId="5" applyNumberFormat="1" applyFont="1" applyBorder="1" applyAlignment="1">
      <alignment horizontal="right" vertical="center"/>
    </xf>
    <xf numFmtId="3" fontId="10" fillId="3" borderId="28" xfId="5" applyNumberFormat="1" applyFont="1" applyFill="1" applyBorder="1" applyAlignment="1">
      <alignment horizontal="right" vertical="center"/>
    </xf>
    <xf numFmtId="167" fontId="20" fillId="0" borderId="39" xfId="5" applyNumberFormat="1" applyFont="1" applyBorder="1" applyAlignment="1">
      <alignment horizontal="right" vertical="center"/>
    </xf>
    <xf numFmtId="3" fontId="10" fillId="2" borderId="2" xfId="5" applyNumberFormat="1" applyFont="1" applyFill="1" applyBorder="1" applyAlignment="1">
      <alignment horizontal="right" vertical="center"/>
    </xf>
    <xf numFmtId="165" fontId="19" fillId="2" borderId="2" xfId="1" applyNumberFormat="1" applyFont="1" applyFill="1" applyBorder="1" applyAlignment="1">
      <alignment horizontal="right" vertical="center" wrapText="1"/>
    </xf>
    <xf numFmtId="0" fontId="17" fillId="0" borderId="35" xfId="5" applyFont="1" applyBorder="1" applyAlignment="1">
      <alignment horizontal="center" vertical="center"/>
    </xf>
    <xf numFmtId="49" fontId="17" fillId="0" borderId="24" xfId="5" applyNumberFormat="1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/>
    </xf>
    <xf numFmtId="0" fontId="40" fillId="0" borderId="0" xfId="1" applyFont="1"/>
    <xf numFmtId="0" fontId="41" fillId="0" borderId="0" xfId="1" applyFont="1"/>
    <xf numFmtId="49" fontId="18" fillId="6" borderId="2" xfId="1" applyNumberFormat="1" applyFont="1" applyFill="1" applyBorder="1" applyAlignment="1">
      <alignment horizontal="center" vertical="center" wrapText="1"/>
    </xf>
    <xf numFmtId="167" fontId="9" fillId="4" borderId="3" xfId="1" applyNumberFormat="1" applyFont="1" applyFill="1" applyBorder="1" applyAlignment="1">
      <alignment horizontal="right" vertical="center"/>
    </xf>
    <xf numFmtId="0" fontId="38" fillId="6" borderId="28" xfId="5" applyFont="1" applyFill="1" applyBorder="1" applyAlignment="1">
      <alignment horizontal="center" vertical="center" wrapText="1"/>
    </xf>
    <xf numFmtId="49" fontId="18" fillId="6" borderId="28" xfId="1" applyNumberFormat="1" applyFont="1" applyFill="1" applyBorder="1" applyAlignment="1">
      <alignment horizontal="center" vertical="center" wrapText="1"/>
    </xf>
    <xf numFmtId="0" fontId="11" fillId="6" borderId="28" xfId="5" applyFont="1" applyFill="1" applyBorder="1" applyAlignment="1">
      <alignment horizontal="center" vertical="center" wrapText="1"/>
    </xf>
    <xf numFmtId="0" fontId="20" fillId="0" borderId="24" xfId="0" applyFont="1" applyBorder="1"/>
    <xf numFmtId="3" fontId="20" fillId="0" borderId="24" xfId="1" applyNumberFormat="1" applyFont="1" applyBorder="1"/>
    <xf numFmtId="0" fontId="6" fillId="0" borderId="24" xfId="1" applyFont="1" applyBorder="1" applyAlignment="1">
      <alignment horizontal="center" vertical="center"/>
    </xf>
    <xf numFmtId="49" fontId="6" fillId="0" borderId="24" xfId="1" applyNumberFormat="1" applyFont="1" applyBorder="1" applyAlignment="1">
      <alignment horizontal="center" vertical="center"/>
    </xf>
    <xf numFmtId="3" fontId="20" fillId="0" borderId="24" xfId="1" applyNumberFormat="1" applyFont="1" applyBorder="1" applyAlignment="1">
      <alignment horizontal="center"/>
    </xf>
    <xf numFmtId="164" fontId="7" fillId="0" borderId="0" xfId="1" applyNumberFormat="1"/>
    <xf numFmtId="168" fontId="10" fillId="3" borderId="5" xfId="1" applyNumberFormat="1" applyFont="1" applyFill="1" applyBorder="1" applyAlignment="1">
      <alignment horizontal="center" vertical="center"/>
    </xf>
    <xf numFmtId="168" fontId="10" fillId="3" borderId="29" xfId="1" applyNumberFormat="1" applyFont="1" applyFill="1" applyBorder="1" applyAlignment="1">
      <alignment horizontal="center" vertical="center"/>
    </xf>
    <xf numFmtId="164" fontId="20" fillId="0" borderId="24" xfId="1" applyNumberFormat="1" applyFont="1" applyBorder="1" applyAlignment="1">
      <alignment horizontal="center"/>
    </xf>
    <xf numFmtId="168" fontId="9" fillId="5" borderId="31" xfId="1" applyNumberFormat="1" applyFont="1" applyFill="1" applyBorder="1" applyAlignment="1">
      <alignment horizontal="center" vertical="center"/>
    </xf>
    <xf numFmtId="164" fontId="20" fillId="0" borderId="24" xfId="1" applyNumberFormat="1" applyFont="1" applyBorder="1" applyAlignment="1">
      <alignment horizontal="center" vertical="center"/>
    </xf>
    <xf numFmtId="168" fontId="9" fillId="5" borderId="23" xfId="1" applyNumberFormat="1" applyFont="1" applyFill="1" applyBorder="1" applyAlignment="1">
      <alignment horizontal="center" vertical="center"/>
    </xf>
    <xf numFmtId="0" fontId="31" fillId="0" borderId="13" xfId="1" applyFont="1" applyBorder="1" applyAlignment="1">
      <alignment horizontal="right" vertical="center"/>
    </xf>
    <xf numFmtId="0" fontId="31" fillId="0" borderId="0" xfId="1" applyFont="1" applyBorder="1" applyAlignment="1">
      <alignment horizontal="right" vertical="center"/>
    </xf>
    <xf numFmtId="0" fontId="31" fillId="0" borderId="0" xfId="0" applyFont="1" applyBorder="1" applyAlignment="1">
      <alignment horizontal="right" vertical="center"/>
    </xf>
    <xf numFmtId="49" fontId="9" fillId="2" borderId="2" xfId="5" applyNumberFormat="1" applyFont="1" applyFill="1" applyBorder="1" applyAlignment="1">
      <alignment horizontal="left" vertical="center"/>
    </xf>
    <xf numFmtId="0" fontId="31" fillId="0" borderId="6" xfId="1" applyFont="1" applyBorder="1" applyAlignment="1">
      <alignment horizontal="right" vertical="center"/>
    </xf>
  </cellXfs>
  <cellStyles count="9">
    <cellStyle name="Hiperveza 2" xfId="2"/>
    <cellStyle name="Normalno" xfId="0" builtinId="0"/>
    <cellStyle name="Normalno 2" xfId="1"/>
    <cellStyle name="Normalno 2 2" xfId="4"/>
    <cellStyle name="Normalno 2 2 2" xfId="5"/>
    <cellStyle name="Normalno 3" xfId="3"/>
    <cellStyle name="Normalno 3 3" xfId="8"/>
    <cellStyle name="Normalno 4" xfId="6"/>
    <cellStyle name="Normalno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052052052052055E-2"/>
          <c:y val="8.3496125397115345E-2"/>
          <c:w val="0.93589589589589595"/>
          <c:h val="0.68770438282479895"/>
        </c:manualLayout>
      </c:layout>
      <c:lineChart>
        <c:grouping val="stack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Konsolidirani financijski rezultat – dobit (+) ili gubitak (-) razdoblja </c:v>
                </c:pt>
              </c:strCache>
            </c:strRef>
          </c:tx>
          <c:dLbls>
            <c:dLbl>
              <c:idx val="3"/>
              <c:layout>
                <c:manualLayout>
                  <c:x val="-4.4474905120696594E-2"/>
                  <c:y val="-6.8001999034764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1172934.297</c:v>
                </c:pt>
                <c:pt idx="1">
                  <c:v>1532629.5989999999</c:v>
                </c:pt>
                <c:pt idx="2">
                  <c:v>2196795.1910000001</c:v>
                </c:pt>
                <c:pt idx="3">
                  <c:v>2341855.71</c:v>
                </c:pt>
                <c:pt idx="4">
                  <c:v>2157939.3190000001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96832"/>
        <c:axId val="173634624"/>
      </c:lineChart>
      <c:catAx>
        <c:axId val="2054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3634624"/>
        <c:crosses val="autoZero"/>
        <c:auto val="1"/>
        <c:lblAlgn val="ctr"/>
        <c:lblOffset val="100"/>
        <c:noMultiLvlLbl val="1"/>
      </c:catAx>
      <c:valAx>
        <c:axId val="1736346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0549683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10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1CCDD"/>
              </a:solidFill>
            </c:spPr>
          </c:dPt>
          <c:dLbls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2'!$C$6:$C$10</c:f>
              <c:strCache>
                <c:ptCount val="5"/>
                <c:pt idx="0">
                  <c:v>LIDL HRVATSKA d.o.o. k.d.</c:v>
                </c:pt>
                <c:pt idx="1">
                  <c:v>PEVEX d.d.</c:v>
                </c:pt>
                <c:pt idx="2">
                  <c:v>PLODINE d.d.</c:v>
                </c:pt>
                <c:pt idx="3">
                  <c:v>FERO-TERM d.o.o.</c:v>
                </c:pt>
                <c:pt idx="4">
                  <c:v>CRODUX DERIVATI DVA d.o.o.</c:v>
                </c:pt>
              </c:strCache>
            </c:strRef>
          </c:cat>
          <c:val>
            <c:numRef>
              <c:f>'Grafikon 2'!$G$6:$G$10</c:f>
              <c:numCache>
                <c:formatCode>#,##0_ ;[Red]\-#,##0\ </c:formatCode>
                <c:ptCount val="5"/>
                <c:pt idx="0">
                  <c:v>274841.33600000001</c:v>
                </c:pt>
                <c:pt idx="1">
                  <c:v>199416.09400000001</c:v>
                </c:pt>
                <c:pt idx="2">
                  <c:v>160808.25700000001</c:v>
                </c:pt>
                <c:pt idx="3">
                  <c:v>112266.34299999999</c:v>
                </c:pt>
                <c:pt idx="4">
                  <c:v>90686.163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204607488"/>
        <c:axId val="204062720"/>
        <c:axId val="0"/>
      </c:bar3DChart>
      <c:catAx>
        <c:axId val="20460748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204062720"/>
        <c:crosses val="autoZero"/>
        <c:auto val="1"/>
        <c:lblAlgn val="ctr"/>
        <c:lblOffset val="100"/>
        <c:noMultiLvlLbl val="0"/>
      </c:catAx>
      <c:valAx>
        <c:axId val="204062720"/>
        <c:scaling>
          <c:orientation val="minMax"/>
        </c:scaling>
        <c:delete val="1"/>
        <c:axPos val="l"/>
        <c:numFmt formatCode="#,##0_ ;[Red]\-#,##0\ " sourceLinked="1"/>
        <c:majorTickMark val="out"/>
        <c:minorTickMark val="none"/>
        <c:tickLblPos val="nextTo"/>
        <c:crossAx val="204607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0</xdr:col>
      <xdr:colOff>1304925</xdr:colOff>
      <xdr:row>1</xdr:row>
      <xdr:rowOff>85725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38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47625</xdr:rowOff>
    </xdr:from>
    <xdr:to>
      <xdr:col>0</xdr:col>
      <xdr:colOff>1266825</xdr:colOff>
      <xdr:row>1</xdr:row>
      <xdr:rowOff>154802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47625"/>
          <a:ext cx="1152524" cy="26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7</xdr:row>
      <xdr:rowOff>19049</xdr:rowOff>
    </xdr:from>
    <xdr:to>
      <xdr:col>6</xdr:col>
      <xdr:colOff>190501</xdr:colOff>
      <xdr:row>18</xdr:row>
      <xdr:rowOff>104775</xdr:rowOff>
    </xdr:to>
    <xdr:graphicFrame macro="">
      <xdr:nvGraphicFramePr>
        <xdr:cNvPr id="3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2</xdr:col>
      <xdr:colOff>57150</xdr:colOff>
      <xdr:row>1</xdr:row>
      <xdr:rowOff>152400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0</xdr:rowOff>
    </xdr:from>
    <xdr:to>
      <xdr:col>8</xdr:col>
      <xdr:colOff>647700</xdr:colOff>
      <xdr:row>26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0</xdr:row>
      <xdr:rowOff>38100</xdr:rowOff>
    </xdr:from>
    <xdr:to>
      <xdr:col>1</xdr:col>
      <xdr:colOff>838199</xdr:colOff>
      <xdr:row>1</xdr:row>
      <xdr:rowOff>129323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8100"/>
          <a:ext cx="1076325" cy="253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aric/AppData/Local/Temp/notes86093D/NKD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2"/>
      <sheetName val="Grafikon 2"/>
    </sheetNames>
    <sheetDataSet>
      <sheetData sheetId="0"/>
      <sheetData sheetId="1">
        <row r="6">
          <cell r="B6" t="str">
            <v>LIDL HRVATSKA d.o.o. K.D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4" sqref="A4:G4"/>
    </sheetView>
  </sheetViews>
  <sheetFormatPr defaultColWidth="9" defaultRowHeight="12.75" x14ac:dyDescent="0.2"/>
  <cols>
    <col min="1" max="1" width="34.625" style="1" customWidth="1"/>
    <col min="2" max="5" width="9.125" style="1" bestFit="1" customWidth="1"/>
    <col min="6" max="6" width="9.5" style="1" bestFit="1" customWidth="1"/>
    <col min="7" max="7" width="7.75" style="1" customWidth="1"/>
    <col min="8" max="16384" width="9" style="1"/>
  </cols>
  <sheetData>
    <row r="1" spans="1:9" ht="18.75" x14ac:dyDescent="0.3">
      <c r="A1" s="5"/>
    </row>
    <row r="2" spans="1:9" x14ac:dyDescent="0.2">
      <c r="A2" s="4"/>
    </row>
    <row r="3" spans="1:9" s="17" customFormat="1" x14ac:dyDescent="0.2">
      <c r="A3" s="25" t="s">
        <v>52</v>
      </c>
      <c r="B3" s="26"/>
      <c r="C3" s="26"/>
      <c r="D3" s="26"/>
      <c r="E3" s="26"/>
      <c r="F3" s="26"/>
      <c r="G3" s="27"/>
    </row>
    <row r="4" spans="1:9" s="3" customFormat="1" ht="14.25" customHeight="1" x14ac:dyDescent="0.15">
      <c r="A4" s="105" t="s">
        <v>19</v>
      </c>
      <c r="B4" s="105"/>
      <c r="C4" s="105"/>
      <c r="D4" s="105"/>
      <c r="E4" s="105"/>
      <c r="F4" s="105"/>
      <c r="G4" s="105"/>
    </row>
    <row r="5" spans="1:9" ht="22.5" customHeight="1" x14ac:dyDescent="0.2">
      <c r="A5" s="30" t="s">
        <v>0</v>
      </c>
      <c r="B5" s="31" t="s">
        <v>18</v>
      </c>
      <c r="C5" s="32" t="s">
        <v>17</v>
      </c>
      <c r="D5" s="32" t="s">
        <v>16</v>
      </c>
      <c r="E5" s="31" t="s">
        <v>34</v>
      </c>
      <c r="F5" s="31" t="s">
        <v>42</v>
      </c>
      <c r="G5" s="33" t="s">
        <v>43</v>
      </c>
    </row>
    <row r="6" spans="1:9" x14ac:dyDescent="0.2">
      <c r="A6" s="38" t="s">
        <v>1</v>
      </c>
      <c r="B6" s="2">
        <v>8349</v>
      </c>
      <c r="C6" s="2">
        <v>8832</v>
      </c>
      <c r="D6" s="2">
        <v>8831</v>
      </c>
      <c r="E6" s="2">
        <v>9406</v>
      </c>
      <c r="F6" s="2">
        <v>9158</v>
      </c>
      <c r="G6" s="99">
        <f>F6/B6*100</f>
        <v>109.68978320756977</v>
      </c>
      <c r="I6" s="8"/>
    </row>
    <row r="7" spans="1:9" x14ac:dyDescent="0.2">
      <c r="A7" s="38" t="s">
        <v>2</v>
      </c>
      <c r="B7" s="2">
        <v>5249</v>
      </c>
      <c r="C7" s="2">
        <v>5781</v>
      </c>
      <c r="D7" s="2">
        <v>5922</v>
      </c>
      <c r="E7" s="2">
        <v>6272</v>
      </c>
      <c r="F7" s="2">
        <v>5450</v>
      </c>
      <c r="G7" s="99">
        <f t="shared" ref="G7:G22" si="0">F7/B7*100</f>
        <v>103.82930081920365</v>
      </c>
    </row>
    <row r="8" spans="1:9" x14ac:dyDescent="0.2">
      <c r="A8" s="38" t="s">
        <v>3</v>
      </c>
      <c r="B8" s="2">
        <v>3100</v>
      </c>
      <c r="C8" s="2">
        <v>3051</v>
      </c>
      <c r="D8" s="2">
        <v>2909</v>
      </c>
      <c r="E8" s="2">
        <v>3134</v>
      </c>
      <c r="F8" s="52">
        <v>3708</v>
      </c>
      <c r="G8" s="100">
        <f t="shared" si="0"/>
        <v>119.61290322580645</v>
      </c>
    </row>
    <row r="9" spans="1:9" x14ac:dyDescent="0.2">
      <c r="A9" s="19" t="s">
        <v>4</v>
      </c>
      <c r="B9" s="35">
        <v>91027</v>
      </c>
      <c r="C9" s="36">
        <v>83876</v>
      </c>
      <c r="D9" s="36">
        <v>86779</v>
      </c>
      <c r="E9" s="48">
        <v>100623</v>
      </c>
      <c r="F9" s="54">
        <v>102085</v>
      </c>
      <c r="G9" s="101">
        <f t="shared" si="0"/>
        <v>112.14804398694893</v>
      </c>
      <c r="I9" s="8"/>
    </row>
    <row r="10" spans="1:9" x14ac:dyDescent="0.2">
      <c r="A10" s="19" t="s">
        <v>5</v>
      </c>
      <c r="B10" s="35">
        <v>87199787.202999994</v>
      </c>
      <c r="C10" s="36">
        <v>75864430.843999997</v>
      </c>
      <c r="D10" s="36">
        <v>82367995.865999997</v>
      </c>
      <c r="E10" s="48">
        <v>99166228.807999998</v>
      </c>
      <c r="F10" s="54">
        <v>101475867.662</v>
      </c>
      <c r="G10" s="101">
        <f t="shared" si="0"/>
        <v>116.37169185489577</v>
      </c>
    </row>
    <row r="11" spans="1:9" x14ac:dyDescent="0.2">
      <c r="A11" s="19" t="s">
        <v>6</v>
      </c>
      <c r="B11" s="35">
        <v>85640886.283999994</v>
      </c>
      <c r="C11" s="36">
        <v>73857825.210999995</v>
      </c>
      <c r="D11" s="36">
        <v>79472482.774000004</v>
      </c>
      <c r="E11" s="48">
        <v>96125564.763999999</v>
      </c>
      <c r="F11" s="54">
        <v>98754133.943000004</v>
      </c>
      <c r="G11" s="101">
        <f t="shared" si="0"/>
        <v>115.31190092488559</v>
      </c>
    </row>
    <row r="12" spans="1:9" x14ac:dyDescent="0.2">
      <c r="A12" s="19" t="s">
        <v>7</v>
      </c>
      <c r="B12" s="35">
        <v>2614716.3650000002</v>
      </c>
      <c r="C12" s="36">
        <v>2989413.3530000001</v>
      </c>
      <c r="D12" s="36">
        <v>3934098.4980000001</v>
      </c>
      <c r="E12" s="48">
        <v>4145422.8130000001</v>
      </c>
      <c r="F12" s="54">
        <v>3823208.2450000001</v>
      </c>
      <c r="G12" s="101">
        <f t="shared" si="0"/>
        <v>146.2188517338476</v>
      </c>
    </row>
    <row r="13" spans="1:9" x14ac:dyDescent="0.2">
      <c r="A13" s="19" t="s">
        <v>8</v>
      </c>
      <c r="B13" s="35">
        <v>1055815.446</v>
      </c>
      <c r="C13" s="36">
        <v>982807.72</v>
      </c>
      <c r="D13" s="36">
        <v>1038585.406</v>
      </c>
      <c r="E13" s="48">
        <v>1104758.7690000001</v>
      </c>
      <c r="F13" s="54">
        <v>1101474.5260000001</v>
      </c>
      <c r="G13" s="101">
        <f t="shared" si="0"/>
        <v>104.32453230088473</v>
      </c>
    </row>
    <row r="14" spans="1:9" x14ac:dyDescent="0.2">
      <c r="A14" s="19" t="s">
        <v>9</v>
      </c>
      <c r="B14" s="35">
        <v>385966.62199999997</v>
      </c>
      <c r="C14" s="36">
        <v>473976.03399999999</v>
      </c>
      <c r="D14" s="36">
        <v>698717.90099999995</v>
      </c>
      <c r="E14" s="48">
        <v>698808.33299999998</v>
      </c>
      <c r="F14" s="54">
        <v>563794.4</v>
      </c>
      <c r="G14" s="101">
        <f t="shared" si="0"/>
        <v>146.07335657123224</v>
      </c>
    </row>
    <row r="15" spans="1:9" x14ac:dyDescent="0.2">
      <c r="A15" s="19" t="s">
        <v>10</v>
      </c>
      <c r="B15" s="35">
        <v>2229418.7910000002</v>
      </c>
      <c r="C15" s="36">
        <v>2513601.9500000002</v>
      </c>
      <c r="D15" s="36">
        <v>3243690.4380000001</v>
      </c>
      <c r="E15" s="48">
        <v>3447684.9789999998</v>
      </c>
      <c r="F15" s="54">
        <v>3210654.9890000001</v>
      </c>
      <c r="G15" s="101">
        <f t="shared" si="0"/>
        <v>144.013094442425</v>
      </c>
    </row>
    <row r="16" spans="1:9" x14ac:dyDescent="0.2">
      <c r="A16" s="39" t="s">
        <v>11</v>
      </c>
      <c r="B16" s="40">
        <v>1056484.4939999999</v>
      </c>
      <c r="C16" s="41">
        <v>980972.35100000002</v>
      </c>
      <c r="D16" s="41">
        <v>1046895.247</v>
      </c>
      <c r="E16" s="49">
        <v>1105829.2679999999</v>
      </c>
      <c r="F16" s="54">
        <v>1052715.67</v>
      </c>
      <c r="G16" s="101">
        <f t="shared" si="0"/>
        <v>99.643267457174815</v>
      </c>
    </row>
    <row r="17" spans="1:10" ht="24" x14ac:dyDescent="0.2">
      <c r="A17" s="45" t="s">
        <v>55</v>
      </c>
      <c r="B17" s="46">
        <v>1172934.297</v>
      </c>
      <c r="C17" s="46">
        <v>1532629.5989999999</v>
      </c>
      <c r="D17" s="46">
        <v>2196795.1910000001</v>
      </c>
      <c r="E17" s="46">
        <v>2341855.71</v>
      </c>
      <c r="F17" s="53">
        <v>2157939.3190000001</v>
      </c>
      <c r="G17" s="102">
        <f t="shared" si="0"/>
        <v>183.97785148915293</v>
      </c>
      <c r="J17" s="98"/>
    </row>
    <row r="18" spans="1:10" x14ac:dyDescent="0.2">
      <c r="A18" s="43" t="s">
        <v>13</v>
      </c>
      <c r="B18" s="44">
        <v>1305933.25</v>
      </c>
      <c r="C18" s="44">
        <v>985357.17200000002</v>
      </c>
      <c r="D18" s="44">
        <v>1425528.87</v>
      </c>
      <c r="E18" s="50">
        <v>1722153.6310000001</v>
      </c>
      <c r="F18" s="54">
        <v>1592858.101</v>
      </c>
      <c r="G18" s="101">
        <f t="shared" si="0"/>
        <v>121.97086650485392</v>
      </c>
      <c r="I18" s="98"/>
    </row>
    <row r="19" spans="1:10" x14ac:dyDescent="0.2">
      <c r="A19" s="20" t="s">
        <v>14</v>
      </c>
      <c r="B19" s="36">
        <v>10822283.085000001</v>
      </c>
      <c r="C19" s="36">
        <v>7804318.7479999997</v>
      </c>
      <c r="D19" s="36">
        <v>12135110.468</v>
      </c>
      <c r="E19" s="48">
        <v>16859860.315000001</v>
      </c>
      <c r="F19" s="54">
        <v>15399203.979</v>
      </c>
      <c r="G19" s="101">
        <f t="shared" si="0"/>
        <v>142.29163900123575</v>
      </c>
    </row>
    <row r="20" spans="1:10" x14ac:dyDescent="0.2">
      <c r="A20" s="20" t="s">
        <v>15</v>
      </c>
      <c r="B20" s="37">
        <v>-9516349.8350000009</v>
      </c>
      <c r="C20" s="37">
        <v>-6818961.5760000004</v>
      </c>
      <c r="D20" s="37">
        <v>-10709581.597999999</v>
      </c>
      <c r="E20" s="51">
        <v>-15137706.684</v>
      </c>
      <c r="F20" s="55">
        <v>-13806345.878</v>
      </c>
      <c r="G20" s="103" t="s">
        <v>45</v>
      </c>
    </row>
    <row r="21" spans="1:10" x14ac:dyDescent="0.2">
      <c r="A21" s="42" t="s">
        <v>54</v>
      </c>
      <c r="B21" s="41">
        <v>1992544.267</v>
      </c>
      <c r="C21" s="41">
        <v>2451272.2349999999</v>
      </c>
      <c r="D21" s="41">
        <v>1572687.7879999999</v>
      </c>
      <c r="E21" s="49">
        <v>1489814.8729999999</v>
      </c>
      <c r="F21" s="54">
        <v>1420196.882</v>
      </c>
      <c r="G21" s="101">
        <f t="shared" si="0"/>
        <v>71.275549834497099</v>
      </c>
    </row>
    <row r="22" spans="1:10" x14ac:dyDescent="0.2">
      <c r="A22" s="47" t="s">
        <v>12</v>
      </c>
      <c r="B22" s="46">
        <v>4288.1997090606819</v>
      </c>
      <c r="C22" s="46">
        <v>4400.4187779181966</v>
      </c>
      <c r="D22" s="46">
        <v>4653.1818345068123</v>
      </c>
      <c r="E22" s="46">
        <v>4880.9520023586392</v>
      </c>
      <c r="F22" s="46">
        <v>5305.8729457478248</v>
      </c>
      <c r="G22" s="104">
        <f t="shared" si="0"/>
        <v>123.73194593845214</v>
      </c>
    </row>
    <row r="23" spans="1:10" x14ac:dyDescent="0.2">
      <c r="A23" s="28" t="s">
        <v>41</v>
      </c>
    </row>
    <row r="24" spans="1:10" x14ac:dyDescent="0.2">
      <c r="A24" s="29" t="s">
        <v>53</v>
      </c>
    </row>
    <row r="25" spans="1:10" x14ac:dyDescent="0.2">
      <c r="A25" s="34"/>
    </row>
  </sheetData>
  <mergeCells count="1">
    <mergeCell ref="A4:G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A4" sqref="A4:F4"/>
    </sheetView>
  </sheetViews>
  <sheetFormatPr defaultColWidth="9" defaultRowHeight="12.75" x14ac:dyDescent="0.2"/>
  <cols>
    <col min="1" max="1" width="48.75" style="1" customWidth="1"/>
    <col min="2" max="16384" width="9" style="1"/>
  </cols>
  <sheetData>
    <row r="3" spans="1:6" s="24" customFormat="1" ht="12" x14ac:dyDescent="0.2">
      <c r="A3" s="56" t="s">
        <v>57</v>
      </c>
      <c r="B3" s="56"/>
      <c r="C3" s="56"/>
      <c r="D3" s="57"/>
      <c r="E3" s="57"/>
      <c r="F3" s="57"/>
    </row>
    <row r="4" spans="1:6" s="10" customFormat="1" ht="11.25" x14ac:dyDescent="0.15">
      <c r="A4" s="106" t="s">
        <v>33</v>
      </c>
      <c r="B4" s="107"/>
      <c r="C4" s="107"/>
      <c r="D4" s="107"/>
      <c r="E4" s="107"/>
      <c r="F4" s="107"/>
    </row>
    <row r="5" spans="1:6" s="10" customFormat="1" ht="17.25" customHeight="1" x14ac:dyDescent="0.15">
      <c r="A5" s="58" t="s">
        <v>0</v>
      </c>
      <c r="B5" s="58" t="s">
        <v>18</v>
      </c>
      <c r="C5" s="59" t="s">
        <v>17</v>
      </c>
      <c r="D5" s="58" t="s">
        <v>16</v>
      </c>
      <c r="E5" s="58" t="s">
        <v>34</v>
      </c>
      <c r="F5" s="58" t="s">
        <v>42</v>
      </c>
    </row>
    <row r="6" spans="1:6" s="10" customFormat="1" ht="17.25" customHeight="1" x14ac:dyDescent="0.15">
      <c r="A6" s="61" t="s">
        <v>55</v>
      </c>
      <c r="B6" s="60">
        <v>1172934.297</v>
      </c>
      <c r="C6" s="60">
        <v>1532629.5989999999</v>
      </c>
      <c r="D6" s="60">
        <v>2196795.1910000001</v>
      </c>
      <c r="E6" s="60">
        <v>2341855.71</v>
      </c>
      <c r="F6" s="60">
        <v>2157939.3190000001</v>
      </c>
    </row>
    <row r="20" spans="1:8" x14ac:dyDescent="0.2">
      <c r="A20" s="28" t="s">
        <v>56</v>
      </c>
    </row>
    <row r="21" spans="1:8" x14ac:dyDescent="0.2">
      <c r="A21" s="29" t="s">
        <v>58</v>
      </c>
    </row>
    <row r="22" spans="1:8" x14ac:dyDescent="0.2">
      <c r="G22" s="8"/>
      <c r="H22" s="8"/>
    </row>
  </sheetData>
  <mergeCells count="1">
    <mergeCell ref="A4:F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workbookViewId="0">
      <selection activeCell="A4" sqref="A4:G4"/>
    </sheetView>
  </sheetViews>
  <sheetFormatPr defaultColWidth="8.75" defaultRowHeight="12.75" x14ac:dyDescent="0.2"/>
  <cols>
    <col min="1" max="1" width="4.375" style="1" customWidth="1"/>
    <col min="2" max="2" width="10.625" style="1" customWidth="1"/>
    <col min="3" max="3" width="22.625" style="1" customWidth="1"/>
    <col min="4" max="4" width="10.375" style="1" customWidth="1"/>
    <col min="5" max="5" width="8.75" style="1" customWidth="1"/>
    <col min="6" max="6" width="11.625" style="1" customWidth="1"/>
    <col min="7" max="7" width="11.375" style="1" bestFit="1" customWidth="1"/>
    <col min="8" max="16384" width="8.75" style="1"/>
  </cols>
  <sheetData>
    <row r="3" spans="1:8" s="23" customFormat="1" ht="12" x14ac:dyDescent="0.2">
      <c r="A3" s="62" t="s">
        <v>61</v>
      </c>
      <c r="B3" s="62"/>
      <c r="C3" s="62"/>
      <c r="D3" s="62"/>
      <c r="E3" s="62"/>
      <c r="F3" s="62"/>
      <c r="G3" s="62"/>
      <c r="H3" s="22"/>
    </row>
    <row r="4" spans="1:8" x14ac:dyDescent="0.2">
      <c r="A4" s="106" t="s">
        <v>32</v>
      </c>
      <c r="B4" s="107"/>
      <c r="C4" s="107"/>
      <c r="D4" s="107"/>
      <c r="E4" s="107"/>
      <c r="F4" s="107"/>
      <c r="G4" s="107"/>
    </row>
    <row r="5" spans="1:8" ht="24" customHeight="1" x14ac:dyDescent="0.25">
      <c r="A5" s="73" t="s">
        <v>28</v>
      </c>
      <c r="B5" s="74" t="s">
        <v>27</v>
      </c>
      <c r="C5" s="74" t="s">
        <v>26</v>
      </c>
      <c r="D5" s="74" t="s">
        <v>60</v>
      </c>
      <c r="E5" s="74" t="s">
        <v>4</v>
      </c>
      <c r="F5" s="74" t="s">
        <v>5</v>
      </c>
      <c r="G5" s="74" t="s">
        <v>10</v>
      </c>
      <c r="H5" s="11"/>
    </row>
    <row r="6" spans="1:8" ht="15" x14ac:dyDescent="0.25">
      <c r="A6" s="68" t="s">
        <v>25</v>
      </c>
      <c r="B6" s="82">
        <v>62226620908</v>
      </c>
      <c r="C6" s="69" t="s">
        <v>38</v>
      </c>
      <c r="D6" s="82" t="s">
        <v>22</v>
      </c>
      <c r="E6" s="70">
        <v>10161</v>
      </c>
      <c r="F6" s="72">
        <v>10034836.741</v>
      </c>
      <c r="G6" s="71">
        <v>0</v>
      </c>
      <c r="H6" s="11"/>
    </row>
    <row r="7" spans="1:8" ht="15" x14ac:dyDescent="0.25">
      <c r="A7" s="64" t="s">
        <v>24</v>
      </c>
      <c r="B7" s="83">
        <v>66089976432</v>
      </c>
      <c r="C7" s="65" t="s">
        <v>46</v>
      </c>
      <c r="D7" s="84" t="s">
        <v>29</v>
      </c>
      <c r="E7" s="66">
        <v>2377</v>
      </c>
      <c r="F7" s="72">
        <v>6055375.2680000002</v>
      </c>
      <c r="G7" s="67">
        <v>274841.33600000001</v>
      </c>
      <c r="H7" s="11"/>
    </row>
    <row r="8" spans="1:8" ht="15" x14ac:dyDescent="0.25">
      <c r="A8" s="64" t="s">
        <v>23</v>
      </c>
      <c r="B8" s="83">
        <v>46108893754</v>
      </c>
      <c r="C8" s="65" t="s">
        <v>39</v>
      </c>
      <c r="D8" s="84" t="s">
        <v>22</v>
      </c>
      <c r="E8" s="66">
        <v>3443</v>
      </c>
      <c r="F8" s="72">
        <v>4962640.0719999997</v>
      </c>
      <c r="G8" s="67">
        <v>0</v>
      </c>
      <c r="H8" s="11"/>
    </row>
    <row r="9" spans="1:8" ht="15" x14ac:dyDescent="0.25">
      <c r="A9" s="64" t="s">
        <v>21</v>
      </c>
      <c r="B9" s="84">
        <v>92510683607</v>
      </c>
      <c r="C9" s="65" t="s">
        <v>37</v>
      </c>
      <c r="D9" s="84" t="s">
        <v>30</v>
      </c>
      <c r="E9" s="66">
        <v>3424</v>
      </c>
      <c r="F9" s="72">
        <v>4536580.1639999999</v>
      </c>
      <c r="G9" s="67">
        <v>160808.25700000001</v>
      </c>
      <c r="H9" s="11"/>
    </row>
    <row r="10" spans="1:8" ht="15" x14ac:dyDescent="0.25">
      <c r="A10" s="75" t="s">
        <v>20</v>
      </c>
      <c r="B10" s="85">
        <v>47432874968</v>
      </c>
      <c r="C10" s="76" t="s">
        <v>47</v>
      </c>
      <c r="D10" s="85" t="s">
        <v>22</v>
      </c>
      <c r="E10" s="77">
        <v>2425</v>
      </c>
      <c r="F10" s="78">
        <v>3918938.8539999998</v>
      </c>
      <c r="G10" s="79">
        <v>0</v>
      </c>
      <c r="H10" s="13"/>
    </row>
    <row r="11" spans="1:8" ht="15" x14ac:dyDescent="0.25">
      <c r="A11" s="108" t="s">
        <v>40</v>
      </c>
      <c r="B11" s="108"/>
      <c r="C11" s="108"/>
      <c r="D11" s="108"/>
      <c r="E11" s="14">
        <f>SUM(E6:E10)</f>
        <v>21830</v>
      </c>
      <c r="F11" s="14">
        <f>SUM(F6:F10)</f>
        <v>29508371.098999999</v>
      </c>
      <c r="G11" s="14">
        <f>SUM(G6:G10)</f>
        <v>435649.59299999999</v>
      </c>
      <c r="H11" s="11"/>
    </row>
    <row r="12" spans="1:8" ht="15" x14ac:dyDescent="0.25">
      <c r="A12" s="108" t="s">
        <v>48</v>
      </c>
      <c r="B12" s="108"/>
      <c r="C12" s="108"/>
      <c r="D12" s="108"/>
      <c r="E12" s="14">
        <v>102085</v>
      </c>
      <c r="F12" s="14">
        <v>101475867.662</v>
      </c>
      <c r="G12" s="80">
        <v>3210654.9890000001</v>
      </c>
      <c r="H12" s="11"/>
    </row>
    <row r="13" spans="1:8" ht="15" x14ac:dyDescent="0.25">
      <c r="A13" s="108" t="s">
        <v>59</v>
      </c>
      <c r="B13" s="108"/>
      <c r="C13" s="108"/>
      <c r="D13" s="108"/>
      <c r="E13" s="81">
        <f>E11/E12</f>
        <v>0.2138414066709115</v>
      </c>
      <c r="F13" s="81">
        <f t="shared" ref="F13:G13" si="0">F11/F12</f>
        <v>0.29079200581253167</v>
      </c>
      <c r="G13" s="81">
        <f t="shared" si="0"/>
        <v>0.13568869731957361</v>
      </c>
      <c r="H13" s="11"/>
    </row>
    <row r="14" spans="1:8" ht="15" x14ac:dyDescent="0.25">
      <c r="A14" s="63" t="s">
        <v>44</v>
      </c>
      <c r="B14" s="11"/>
      <c r="C14" s="11"/>
      <c r="D14" s="11"/>
      <c r="E14" s="21"/>
      <c r="F14" s="21"/>
      <c r="G14" s="21"/>
      <c r="H14" s="11"/>
    </row>
    <row r="16" spans="1:8" x14ac:dyDescent="0.2">
      <c r="E16" s="12"/>
      <c r="F16" s="12"/>
    </row>
    <row r="17" spans="5:7" x14ac:dyDescent="0.2">
      <c r="E17" s="12"/>
      <c r="F17" s="12"/>
      <c r="G17" s="12"/>
    </row>
    <row r="18" spans="5:7" x14ac:dyDescent="0.2">
      <c r="E18" s="16"/>
      <c r="F18" s="16"/>
    </row>
    <row r="19" spans="5:7" x14ac:dyDescent="0.2">
      <c r="E19" s="16"/>
      <c r="F19" s="16"/>
    </row>
  </sheetData>
  <mergeCells count="4">
    <mergeCell ref="A11:D11"/>
    <mergeCell ref="A12:D12"/>
    <mergeCell ref="A13:D13"/>
    <mergeCell ref="A4:G4"/>
  </mergeCells>
  <pageMargins left="0.75" right="0.75" top="1" bottom="1" header="0.5" footer="0.5"/>
  <pageSetup paperSize="9" orientation="portrait" horizontalDpi="1200" verticalDpi="1200" r:id="rId1"/>
  <headerFooter alignWithMargins="0">
    <oddHeader>&amp;A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"/>
  <sheetViews>
    <sheetView tabSelected="1" workbookViewId="0">
      <selection activeCell="B29" sqref="B29"/>
    </sheetView>
  </sheetViews>
  <sheetFormatPr defaultColWidth="8.75" defaultRowHeight="12.75" x14ac:dyDescent="0.2"/>
  <cols>
    <col min="1" max="1" width="5" style="1" customWidth="1"/>
    <col min="2" max="2" width="11.375" style="1" customWidth="1"/>
    <col min="3" max="3" width="23.25" style="1" customWidth="1"/>
    <col min="4" max="4" width="11" style="1" customWidth="1"/>
    <col min="5" max="16384" width="8.75" style="1"/>
  </cols>
  <sheetData>
    <row r="3" spans="1:9" s="23" customFormat="1" ht="12" x14ac:dyDescent="0.2">
      <c r="A3" s="56" t="s">
        <v>62</v>
      </c>
      <c r="B3" s="86"/>
      <c r="C3" s="86"/>
      <c r="D3" s="86"/>
      <c r="E3" s="86"/>
      <c r="F3" s="87"/>
    </row>
    <row r="4" spans="1:9" ht="14.25" customHeight="1" x14ac:dyDescent="0.2">
      <c r="A4" s="109" t="s">
        <v>33</v>
      </c>
      <c r="B4" s="109"/>
      <c r="C4" s="109"/>
      <c r="D4" s="109"/>
      <c r="E4" s="109"/>
      <c r="F4" s="109"/>
      <c r="G4" s="109"/>
    </row>
    <row r="5" spans="1:9" ht="24" customHeight="1" x14ac:dyDescent="0.2">
      <c r="A5" s="90" t="s">
        <v>28</v>
      </c>
      <c r="B5" s="91" t="s">
        <v>27</v>
      </c>
      <c r="C5" s="91" t="s">
        <v>26</v>
      </c>
      <c r="D5" s="92" t="s">
        <v>60</v>
      </c>
      <c r="E5" s="92" t="s">
        <v>4</v>
      </c>
      <c r="F5" s="92" t="s">
        <v>5</v>
      </c>
      <c r="G5" s="88" t="s">
        <v>10</v>
      </c>
      <c r="I5" s="8"/>
    </row>
    <row r="6" spans="1:9" ht="15" customHeight="1" x14ac:dyDescent="0.2">
      <c r="A6" s="64" t="s">
        <v>25</v>
      </c>
      <c r="B6" s="95">
        <v>66089976432</v>
      </c>
      <c r="C6" s="93" t="s">
        <v>46</v>
      </c>
      <c r="D6" s="97" t="s">
        <v>29</v>
      </c>
      <c r="E6" s="94">
        <v>2377</v>
      </c>
      <c r="F6" s="94">
        <v>6055375.2680000002</v>
      </c>
      <c r="G6" s="89">
        <v>274841.33600000001</v>
      </c>
      <c r="H6" s="9"/>
      <c r="I6" s="8"/>
    </row>
    <row r="7" spans="1:9" ht="15" customHeight="1" x14ac:dyDescent="0.2">
      <c r="A7" s="64" t="s">
        <v>24</v>
      </c>
      <c r="B7" s="95">
        <v>73660371074</v>
      </c>
      <c r="C7" s="93" t="s">
        <v>49</v>
      </c>
      <c r="D7" s="97" t="s">
        <v>31</v>
      </c>
      <c r="E7" s="94">
        <v>1894</v>
      </c>
      <c r="F7" s="94">
        <v>2263774.4300000002</v>
      </c>
      <c r="G7" s="89">
        <v>199416.09400000001</v>
      </c>
      <c r="I7" s="8"/>
    </row>
    <row r="8" spans="1:9" ht="15" customHeight="1" x14ac:dyDescent="0.2">
      <c r="A8" s="64" t="s">
        <v>23</v>
      </c>
      <c r="B8" s="96">
        <v>92510683607</v>
      </c>
      <c r="C8" s="93" t="s">
        <v>37</v>
      </c>
      <c r="D8" s="97" t="s">
        <v>30</v>
      </c>
      <c r="E8" s="94">
        <v>3424</v>
      </c>
      <c r="F8" s="94">
        <v>4536580.1639999999</v>
      </c>
      <c r="G8" s="89">
        <v>160808.25700000001</v>
      </c>
      <c r="I8" s="8"/>
    </row>
    <row r="9" spans="1:9" ht="15" customHeight="1" x14ac:dyDescent="0.2">
      <c r="A9" s="64" t="s">
        <v>21</v>
      </c>
      <c r="B9" s="95">
        <v>69638067216</v>
      </c>
      <c r="C9" s="93" t="s">
        <v>50</v>
      </c>
      <c r="D9" s="97" t="s">
        <v>51</v>
      </c>
      <c r="E9" s="94">
        <v>493</v>
      </c>
      <c r="F9" s="94">
        <v>657116.09600000002</v>
      </c>
      <c r="G9" s="89">
        <v>112266.34299999999</v>
      </c>
      <c r="I9" s="8"/>
    </row>
    <row r="10" spans="1:9" ht="15" customHeight="1" x14ac:dyDescent="0.2">
      <c r="A10" s="64" t="s">
        <v>20</v>
      </c>
      <c r="B10" s="95" t="s">
        <v>35</v>
      </c>
      <c r="C10" s="93" t="s">
        <v>36</v>
      </c>
      <c r="D10" s="97" t="s">
        <v>22</v>
      </c>
      <c r="E10" s="94">
        <v>1174</v>
      </c>
      <c r="F10" s="94">
        <v>3861618.9</v>
      </c>
      <c r="G10" s="89">
        <v>90686.163</v>
      </c>
      <c r="I10" s="8"/>
    </row>
    <row r="11" spans="1:9" x14ac:dyDescent="0.2">
      <c r="A11" s="28" t="s">
        <v>44</v>
      </c>
      <c r="E11" s="8"/>
    </row>
    <row r="24" spans="1:5" x14ac:dyDescent="0.2">
      <c r="B24" s="7"/>
      <c r="C24" s="7"/>
      <c r="D24" s="7"/>
    </row>
    <row r="25" spans="1:5" x14ac:dyDescent="0.2">
      <c r="B25" s="7"/>
      <c r="C25" s="7"/>
      <c r="D25" s="6"/>
    </row>
    <row r="26" spans="1:5" x14ac:dyDescent="0.2">
      <c r="B26" s="7"/>
      <c r="C26" s="7"/>
      <c r="D26" s="6"/>
    </row>
    <row r="27" spans="1:5" ht="15" x14ac:dyDescent="0.25">
      <c r="A27" s="15"/>
      <c r="B27" s="11"/>
      <c r="C27" s="11"/>
      <c r="D27" s="11"/>
      <c r="E27" s="13"/>
    </row>
    <row r="36" spans="3:3" x14ac:dyDescent="0.2">
      <c r="C36" s="18"/>
    </row>
  </sheetData>
  <mergeCells count="1">
    <mergeCell ref="A4:G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Tablica 2 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Nataša Marić</cp:lastModifiedBy>
  <dcterms:created xsi:type="dcterms:W3CDTF">2020-04-22T10:01:19Z</dcterms:created>
  <dcterms:modified xsi:type="dcterms:W3CDTF">2022-04-28T13:10:10Z</dcterms:modified>
</cp:coreProperties>
</file>