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95" windowWidth="20715" windowHeight="8910"/>
  </bookViews>
  <sheets>
    <sheet name="Tablica 1" sheetId="11" r:id="rId1"/>
    <sheet name="Grafikon 1" sheetId="12" r:id="rId2"/>
    <sheet name="Tablica 2" sheetId="6" r:id="rId3"/>
  </sheets>
  <definedNames>
    <definedName name="plaća">#REF!</definedName>
    <definedName name="PODACI">#REF!</definedName>
  </definedNames>
  <calcPr calcId="145621"/>
</workbook>
</file>

<file path=xl/calcChain.xml><?xml version="1.0" encoding="utf-8"?>
<calcChain xmlns="http://schemas.openxmlformats.org/spreadsheetml/2006/main">
  <c r="E8" i="12" l="1"/>
  <c r="F8" i="12" l="1"/>
  <c r="D8" i="12"/>
  <c r="C8" i="12"/>
  <c r="B8" i="12"/>
  <c r="F6" i="12" l="1"/>
  <c r="F9" i="12" s="1"/>
  <c r="E6" i="12"/>
  <c r="E9" i="12" s="1"/>
  <c r="D6" i="12"/>
  <c r="D9" i="12" s="1"/>
  <c r="C6" i="12"/>
  <c r="C9" i="12" s="1"/>
  <c r="B6" i="12"/>
  <c r="B9" i="12" s="1"/>
  <c r="D16" i="11" l="1"/>
  <c r="D18" i="11" s="1"/>
  <c r="N16" i="11" l="1"/>
  <c r="N18" i="11" s="1"/>
  <c r="L16" i="11"/>
  <c r="L18" i="11" s="1"/>
  <c r="J16" i="11"/>
  <c r="J18" i="11" s="1"/>
  <c r="H16" i="11"/>
  <c r="H18" i="11" s="1"/>
  <c r="F16" i="11"/>
  <c r="F18" i="11" s="1"/>
</calcChain>
</file>

<file path=xl/sharedStrings.xml><?xml version="1.0" encoding="utf-8"?>
<sst xmlns="http://schemas.openxmlformats.org/spreadsheetml/2006/main" count="107" uniqueCount="69">
  <si>
    <t>Ukupni prihodi</t>
  </si>
  <si>
    <t>Dobit razdoblja</t>
  </si>
  <si>
    <t>Gubitak razdoblja</t>
  </si>
  <si>
    <t>Broj poduzetnika</t>
  </si>
  <si>
    <t>Broj zaposlenih</t>
  </si>
  <si>
    <t>OIB</t>
  </si>
  <si>
    <t>Naziv</t>
  </si>
  <si>
    <t>Vukovar</t>
  </si>
  <si>
    <t>RH</t>
  </si>
  <si>
    <t>Ostali</t>
  </si>
  <si>
    <t>10 naj gradova</t>
  </si>
  <si>
    <t>Izvor: Fina, Registar godišnjih financijskih izvještaja</t>
  </si>
  <si>
    <t>1.</t>
  </si>
  <si>
    <t>2.</t>
  </si>
  <si>
    <t>Split</t>
  </si>
  <si>
    <t>Rijeka</t>
  </si>
  <si>
    <t>3.</t>
  </si>
  <si>
    <t>Velika Gorica</t>
  </si>
  <si>
    <t>4.</t>
  </si>
  <si>
    <t>Osijek</t>
  </si>
  <si>
    <t>5.</t>
  </si>
  <si>
    <t>Varaždin</t>
  </si>
  <si>
    <t>6.</t>
  </si>
  <si>
    <t>Zadar</t>
  </si>
  <si>
    <t>7.</t>
  </si>
  <si>
    <t>8.</t>
  </si>
  <si>
    <t>Čakovec</t>
  </si>
  <si>
    <t>9.</t>
  </si>
  <si>
    <t>10.</t>
  </si>
  <si>
    <t>Izvor: Fina - Registar godišnjih financijskih izvještaja</t>
  </si>
  <si>
    <t>(iznosi u tisućama kuna)</t>
  </si>
  <si>
    <t>Neto dobit</t>
  </si>
  <si>
    <t>Broj zaposl.</t>
  </si>
  <si>
    <t>Sveta Nedelja</t>
  </si>
  <si>
    <t>Udio TOP 10 gradova u RH</t>
  </si>
  <si>
    <t>Ukupno RH</t>
  </si>
  <si>
    <t>Šifra grada</t>
  </si>
  <si>
    <t>Šifra županije</t>
  </si>
  <si>
    <t>Grad</t>
  </si>
  <si>
    <t xml:space="preserve">Rang </t>
  </si>
  <si>
    <t>27759560625</t>
  </si>
  <si>
    <t>PRVO PLINARSKO DRUŠTVO d.o.o.</t>
  </si>
  <si>
    <t>INA d.d.</t>
  </si>
  <si>
    <t>00278260010</t>
  </si>
  <si>
    <t>PLODINE d.d.</t>
  </si>
  <si>
    <t>ŽITO d.o.o.</t>
  </si>
  <si>
    <t>03834418154</t>
  </si>
  <si>
    <t>VINDIJA d.d.</t>
  </si>
  <si>
    <t>MEDICAL INTERTRADE d.o.o.</t>
  </si>
  <si>
    <t>04492664153</t>
  </si>
  <si>
    <t>Ukupno TOP 10 gradova</t>
  </si>
  <si>
    <t>R.br.</t>
  </si>
  <si>
    <t>Tablica 1. Osnovni podaci poslovanja TOP 10 gradova i usporedba sa osnovnim rezultatima RH u 2021. godini</t>
  </si>
  <si>
    <t xml:space="preserve">Grafikon 1. Udio poduzetnika u TOP 10 gradova po ukupnim prihodima u ukupnim rezultatima poduzetnika na razini RH u 2021. godini </t>
  </si>
  <si>
    <t>Grad Zagreb</t>
  </si>
  <si>
    <t>-</t>
  </si>
  <si>
    <t>TOMMY d.o.o.</t>
  </si>
  <si>
    <t>58292277611</t>
  </si>
  <si>
    <t>92510683607</t>
  </si>
  <si>
    <t>44138062462</t>
  </si>
  <si>
    <t>66089976432</t>
  </si>
  <si>
    <t>58921608350</t>
  </si>
  <si>
    <t>CROMARIS d.d.</t>
  </si>
  <si>
    <t>16257048014</t>
  </si>
  <si>
    <t>MESNA INDUSTRIJA VAJDA d.d. - ČAKOVEC</t>
  </si>
  <si>
    <t>Tablica 2. Rang lista TOP 10 društava u TOP 10 gradova prema kriteriju UKUPNIH PRIHODA u 2021. godini</t>
  </si>
  <si>
    <t>Sjedište</t>
  </si>
  <si>
    <t>Zagreb</t>
  </si>
  <si>
    <t>LIDL HRVATSKA d.o.o. k.d.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</si>
</sst>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33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9"/>
      <color theme="3" tint="-0.249977111117893"/>
      <name val="Arial"/>
      <family val="2"/>
      <charset val="238"/>
    </font>
    <font>
      <b/>
      <sz val="8.5"/>
      <color rgb="FF244061"/>
      <name val="Arial"/>
      <family val="2"/>
      <charset val="238"/>
    </font>
    <font>
      <b/>
      <sz val="8.5"/>
      <color rgb="FF003366"/>
      <name val="Arial"/>
      <family val="2"/>
      <charset val="238"/>
    </font>
    <font>
      <b/>
      <sz val="9"/>
      <color theme="0"/>
      <name val="Arial"/>
      <family val="2"/>
      <charset val="238"/>
    </font>
    <font>
      <b/>
      <sz val="9"/>
      <color indexed="9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color theme="3" tint="-0.249977111117893"/>
      <name val="Arial"/>
      <family val="2"/>
      <charset val="238"/>
    </font>
    <font>
      <sz val="10"/>
      <name val="Arial"/>
      <family val="2"/>
      <charset val="238"/>
    </font>
    <font>
      <b/>
      <sz val="8.5"/>
      <color theme="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theme="3" tint="-0.249977111117893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3" tint="-0.249977111117893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b/>
      <sz val="11"/>
      <color theme="3" tint="-0.249977111117893"/>
      <name val="Calibri"/>
      <family val="2"/>
      <charset val="238"/>
      <scheme val="minor"/>
    </font>
    <font>
      <b/>
      <sz val="9"/>
      <color theme="4" tint="-0.499984740745262"/>
      <name val="Arial"/>
      <family val="2"/>
      <charset val="238"/>
    </font>
    <font>
      <i/>
      <sz val="8"/>
      <color theme="4" tint="-0.499984740745262"/>
      <name val="Arial"/>
      <family val="2"/>
      <charset val="238"/>
    </font>
    <font>
      <i/>
      <sz val="8"/>
      <color theme="4" tint="-0.499984740745262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8"/>
      <color indexed="9"/>
      <name val="Arial"/>
      <family val="2"/>
      <charset val="238"/>
    </font>
    <font>
      <b/>
      <sz val="11"/>
      <color theme="4" tint="-0.499984740745262"/>
      <name val="Calibri"/>
      <family val="2"/>
      <charset val="238"/>
      <scheme val="minor"/>
    </font>
    <font>
      <b/>
      <sz val="8"/>
      <color rgb="FFFFFFFF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indexed="0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45">
    <xf numFmtId="0" fontId="0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4" fillId="0" borderId="0"/>
    <xf numFmtId="0" fontId="14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3" fillId="0" borderId="0"/>
    <xf numFmtId="0" fontId="15" fillId="0" borderId="0"/>
    <xf numFmtId="0" fontId="7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/>
    <xf numFmtId="0" fontId="17" fillId="0" borderId="0"/>
    <xf numFmtId="0" fontId="1" fillId="0" borderId="0"/>
  </cellStyleXfs>
  <cellXfs count="60">
    <xf numFmtId="0" fontId="0" fillId="0" borderId="0" xfId="0"/>
    <xf numFmtId="10" fontId="0" fillId="0" borderId="0" xfId="0" applyNumberFormat="1"/>
    <xf numFmtId="0" fontId="0" fillId="0" borderId="0" xfId="0"/>
    <xf numFmtId="0" fontId="0" fillId="0" borderId="0" xfId="0"/>
    <xf numFmtId="0" fontId="8" fillId="0" borderId="0" xfId="0" applyFont="1"/>
    <xf numFmtId="0" fontId="17" fillId="0" borderId="0" xfId="43"/>
    <xf numFmtId="0" fontId="0" fillId="0" borderId="0" xfId="0"/>
    <xf numFmtId="164" fontId="0" fillId="0" borderId="0" xfId="0" applyNumberFormat="1"/>
    <xf numFmtId="0" fontId="7" fillId="0" borderId="0" xfId="0" applyFont="1" applyAlignment="1"/>
    <xf numFmtId="0" fontId="16" fillId="0" borderId="0" xfId="0" applyFont="1" applyAlignment="1"/>
    <xf numFmtId="3" fontId="0" fillId="0" borderId="0" xfId="0" applyNumberFormat="1"/>
    <xf numFmtId="0" fontId="19" fillId="0" borderId="0" xfId="0" applyFont="1"/>
    <xf numFmtId="164" fontId="19" fillId="0" borderId="0" xfId="0" applyNumberFormat="1" applyFont="1"/>
    <xf numFmtId="0" fontId="13" fillId="9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/>
    </xf>
    <xf numFmtId="0" fontId="21" fillId="3" borderId="1" xfId="0" applyFont="1" applyFill="1" applyBorder="1"/>
    <xf numFmtId="3" fontId="21" fillId="3" borderId="1" xfId="44" applyNumberFormat="1" applyFont="1" applyFill="1" applyBorder="1" applyAlignment="1">
      <alignment horizontal="right" vertical="center"/>
    </xf>
    <xf numFmtId="0" fontId="21" fillId="3" borderId="1" xfId="15" applyFont="1" applyFill="1" applyBorder="1" applyAlignment="1">
      <alignment horizontal="center" vertical="center" wrapText="1"/>
    </xf>
    <xf numFmtId="0" fontId="9" fillId="3" borderId="1" xfId="43" applyFont="1" applyFill="1" applyBorder="1" applyAlignment="1">
      <alignment horizontal="left" vertical="center"/>
    </xf>
    <xf numFmtId="3" fontId="21" fillId="3" borderId="1" xfId="15" applyNumberFormat="1" applyFont="1" applyFill="1" applyBorder="1" applyAlignment="1">
      <alignment horizontal="right" vertical="center"/>
    </xf>
    <xf numFmtId="3" fontId="9" fillId="3" borderId="1" xfId="15" applyNumberFormat="1" applyFont="1" applyFill="1" applyBorder="1" applyAlignment="1">
      <alignment horizontal="right" vertical="center"/>
    </xf>
    <xf numFmtId="3" fontId="22" fillId="3" borderId="1" xfId="15" applyNumberFormat="1" applyFont="1" applyFill="1" applyBorder="1" applyAlignment="1">
      <alignment horizontal="right" vertical="center"/>
    </xf>
    <xf numFmtId="3" fontId="9" fillId="4" borderId="1" xfId="15" applyNumberFormat="1" applyFont="1" applyFill="1" applyBorder="1" applyAlignment="1">
      <alignment horizontal="right" vertical="center"/>
    </xf>
    <xf numFmtId="3" fontId="21" fillId="4" borderId="1" xfId="15" applyNumberFormat="1" applyFont="1" applyFill="1" applyBorder="1" applyAlignment="1">
      <alignment horizontal="right" vertical="center"/>
    </xf>
    <xf numFmtId="3" fontId="9" fillId="7" borderId="1" xfId="15" applyNumberFormat="1" applyFont="1" applyFill="1" applyBorder="1" applyAlignment="1">
      <alignment horizontal="right" vertical="center"/>
    </xf>
    <xf numFmtId="0" fontId="13" fillId="10" borderId="1" xfId="15" applyFont="1" applyFill="1" applyBorder="1" applyAlignment="1">
      <alignment horizontal="center" vertical="center" wrapText="1"/>
    </xf>
    <xf numFmtId="3" fontId="13" fillId="10" borderId="1" xfId="15" applyNumberFormat="1" applyFont="1" applyFill="1" applyBorder="1" applyAlignment="1">
      <alignment horizontal="center" vertical="center" wrapText="1"/>
    </xf>
    <xf numFmtId="164" fontId="12" fillId="8" borderId="1" xfId="43" applyNumberFormat="1" applyFont="1" applyFill="1" applyBorder="1" applyAlignment="1">
      <alignment vertical="center"/>
    </xf>
    <xf numFmtId="3" fontId="21" fillId="3" borderId="1" xfId="15" applyNumberFormat="1" applyFont="1" applyFill="1" applyBorder="1" applyAlignment="1">
      <alignment horizontal="center" vertical="center"/>
    </xf>
    <xf numFmtId="3" fontId="9" fillId="3" borderId="1" xfId="15" applyNumberFormat="1" applyFont="1" applyFill="1" applyBorder="1" applyAlignment="1">
      <alignment horizontal="center" vertical="center"/>
    </xf>
    <xf numFmtId="165" fontId="17" fillId="0" borderId="0" xfId="43" applyNumberFormat="1"/>
    <xf numFmtId="0" fontId="25" fillId="0" borderId="0" xfId="0" applyFont="1" applyFill="1"/>
    <xf numFmtId="0" fontId="26" fillId="0" borderId="0" xfId="0" applyFont="1"/>
    <xf numFmtId="0" fontId="30" fillId="9" borderId="1" xfId="0" applyFont="1" applyFill="1" applyBorder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32" fillId="9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vertical="center"/>
    </xf>
    <xf numFmtId="3" fontId="10" fillId="2" borderId="2" xfId="0" applyNumberFormat="1" applyFont="1" applyFill="1" applyBorder="1" applyAlignment="1">
      <alignment horizontal="right" vertical="center"/>
    </xf>
    <xf numFmtId="0" fontId="18" fillId="9" borderId="2" xfId="0" applyFont="1" applyFill="1" applyBorder="1" applyAlignment="1">
      <alignment horizontal="center" vertical="center"/>
    </xf>
    <xf numFmtId="3" fontId="18" fillId="9" borderId="2" xfId="0" applyNumberFormat="1" applyFont="1" applyFill="1" applyBorder="1" applyAlignment="1">
      <alignment horizontal="right" vertical="center"/>
    </xf>
    <xf numFmtId="0" fontId="11" fillId="5" borderId="2" xfId="0" applyFont="1" applyFill="1" applyBorder="1" applyAlignment="1">
      <alignment vertical="center"/>
    </xf>
    <xf numFmtId="164" fontId="11" fillId="5" borderId="2" xfId="0" applyNumberFormat="1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vertical="center"/>
    </xf>
    <xf numFmtId="164" fontId="11" fillId="6" borderId="2" xfId="0" applyNumberFormat="1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vertical="center"/>
    </xf>
    <xf numFmtId="164" fontId="11" fillId="4" borderId="2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/>
    </xf>
    <xf numFmtId="0" fontId="9" fillId="4" borderId="1" xfId="15" applyFont="1" applyFill="1" applyBorder="1" applyAlignment="1">
      <alignment horizontal="left" vertical="center" wrapText="1"/>
    </xf>
    <xf numFmtId="0" fontId="20" fillId="4" borderId="1" xfId="0" applyFont="1" applyFill="1" applyBorder="1" applyAlignment="1">
      <alignment horizontal="left" vertical="center" wrapText="1"/>
    </xf>
    <xf numFmtId="0" fontId="9" fillId="7" borderId="1" xfId="15" applyFont="1" applyFill="1" applyBorder="1" applyAlignment="1">
      <alignment horizontal="left" vertical="center" wrapText="1"/>
    </xf>
    <xf numFmtId="0" fontId="23" fillId="7" borderId="1" xfId="0" applyFont="1" applyFill="1" applyBorder="1" applyAlignment="1">
      <alignment horizontal="left" vertical="center" wrapText="1"/>
    </xf>
    <xf numFmtId="0" fontId="12" fillId="8" borderId="1" xfId="43" applyFont="1" applyFill="1" applyBorder="1" applyAlignment="1">
      <alignment horizontal="left" vertical="center"/>
    </xf>
    <xf numFmtId="0" fontId="24" fillId="8" borderId="1" xfId="0" applyFont="1" applyFill="1" applyBorder="1" applyAlignment="1">
      <alignment horizontal="left" vertical="center"/>
    </xf>
    <xf numFmtId="0" fontId="27" fillId="0" borderId="0" xfId="0" applyFont="1" applyBorder="1" applyAlignment="1">
      <alignment horizontal="right" vertical="center"/>
    </xf>
    <xf numFmtId="0" fontId="28" fillId="0" borderId="0" xfId="0" applyFont="1" applyBorder="1" applyAlignment="1">
      <alignment horizontal="right" vertical="center"/>
    </xf>
    <xf numFmtId="0" fontId="0" fillId="0" borderId="0" xfId="0" applyAlignment="1"/>
    <xf numFmtId="0" fontId="26" fillId="0" borderId="0" xfId="0" applyFont="1" applyFill="1" applyAlignment="1">
      <alignment horizontal="left" vertical="center"/>
    </xf>
    <xf numFmtId="0" fontId="31" fillId="0" borderId="0" xfId="0" applyFont="1" applyFill="1" applyAlignment="1"/>
    <xf numFmtId="0" fontId="27" fillId="0" borderId="0" xfId="0" applyFont="1" applyBorder="1" applyAlignment="1">
      <alignment vertical="center"/>
    </xf>
    <xf numFmtId="0" fontId="29" fillId="0" borderId="0" xfId="0" applyFont="1" applyBorder="1" applyAlignment="1"/>
  </cellXfs>
  <cellStyles count="45">
    <cellStyle name="Hyperlink 2" xfId="16"/>
    <cellStyle name="Normal 10" xfId="17"/>
    <cellStyle name="Normal 11" xfId="18"/>
    <cellStyle name="Normal 12" xfId="19"/>
    <cellStyle name="Normal 13" xfId="20"/>
    <cellStyle name="Normal 14" xfId="21"/>
    <cellStyle name="Normal 15" xfId="22"/>
    <cellStyle name="Normal 16" xfId="23"/>
    <cellStyle name="Normal 17" xfId="24"/>
    <cellStyle name="Normal 18" xfId="25"/>
    <cellStyle name="Normal 19" xfId="26"/>
    <cellStyle name="Normal 19 2" xfId="27"/>
    <cellStyle name="Normal 2" xfId="28"/>
    <cellStyle name="Normal 2 2" xfId="29"/>
    <cellStyle name="Normal 20" xfId="30"/>
    <cellStyle name="Normal 21" xfId="31"/>
    <cellStyle name="Normal 3" xfId="32"/>
    <cellStyle name="Normal 3 2" xfId="33"/>
    <cellStyle name="Normal 4" xfId="34"/>
    <cellStyle name="Normal 4 2" xfId="35"/>
    <cellStyle name="Normal 5" xfId="36"/>
    <cellStyle name="Normal 5 2" xfId="37"/>
    <cellStyle name="Normal 6" xfId="38"/>
    <cellStyle name="Normal 7" xfId="39"/>
    <cellStyle name="Normal 8" xfId="40"/>
    <cellStyle name="Normal 9" xfId="41"/>
    <cellStyle name="Normalno" xfId="0" builtinId="0"/>
    <cellStyle name="Normalno 10" xfId="43"/>
    <cellStyle name="Normalno 11" xfId="44"/>
    <cellStyle name="Normalno 2" xfId="1"/>
    <cellStyle name="Normalno 2 2" xfId="2"/>
    <cellStyle name="Normalno 2 3" xfId="3"/>
    <cellStyle name="Normalno 2 3 2" xfId="4"/>
    <cellStyle name="Normalno 2 4" xfId="5"/>
    <cellStyle name="Normalno 3" xfId="6"/>
    <cellStyle name="Normalno 3 2" xfId="7"/>
    <cellStyle name="Normalno 3 3" xfId="8"/>
    <cellStyle name="Normalno 4" xfId="9"/>
    <cellStyle name="Normalno 5" xfId="10"/>
    <cellStyle name="Normalno 6" xfId="11"/>
    <cellStyle name="Normalno 7" xfId="12"/>
    <cellStyle name="Normalno 8" xfId="13"/>
    <cellStyle name="Normalno 9" xfId="14"/>
    <cellStyle name="Obično_List1" xfId="15"/>
    <cellStyle name="Percent 2" xfId="42"/>
  </cellStyles>
  <dxfs count="0"/>
  <tableStyles count="0" defaultTableStyle="TableStyleMedium2" defaultPivotStyle="PivotStyleLight16"/>
  <colors>
    <mruColors>
      <color rgb="FFFFFFCC"/>
      <color rgb="FFF5FAD4"/>
      <color rgb="FFCCCCFF"/>
      <color rgb="FFCC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40"/>
      <c:rAngAx val="1"/>
    </c:view3D>
    <c:floor>
      <c:thickness val="0"/>
      <c:spPr>
        <a:scene3d>
          <a:camera prst="orthographicFront"/>
          <a:lightRig rig="threePt" dir="t"/>
        </a:scene3d>
        <a:sp3d>
          <a:contourClr>
            <a:srgbClr val="000000"/>
          </a:contourClr>
        </a:sp3d>
      </c:spPr>
    </c:floor>
    <c:sideWall>
      <c:thickness val="0"/>
      <c:spPr>
        <a:solidFill>
          <a:schemeClr val="tx2">
            <a:lumMod val="20000"/>
            <a:lumOff val="80000"/>
          </a:schemeClr>
        </a:solidFill>
        <a:ln>
          <a:noFill/>
        </a:ln>
      </c:spPr>
    </c:sideWall>
    <c:backWall>
      <c:thickness val="0"/>
      <c:spPr>
        <a:solidFill>
          <a:schemeClr val="tx2">
            <a:lumMod val="20000"/>
            <a:lumOff val="80000"/>
          </a:schemeClr>
        </a:solidFill>
        <a:ln>
          <a:noFill/>
        </a:ln>
      </c:spPr>
    </c:backWall>
    <c:plotArea>
      <c:layout>
        <c:manualLayout>
          <c:layoutTarget val="inner"/>
          <c:xMode val="edge"/>
          <c:yMode val="edge"/>
          <c:x val="0.19924839743589742"/>
          <c:y val="2.5794060825068679E-3"/>
          <c:w val="0.76103026170964627"/>
          <c:h val="0.82219189342403631"/>
        </c:manualLayout>
      </c:layout>
      <c:bar3DChart>
        <c:barDir val="bar"/>
        <c:grouping val="percentStacked"/>
        <c:varyColors val="0"/>
        <c:ser>
          <c:idx val="0"/>
          <c:order val="0"/>
          <c:tx>
            <c:strRef>
              <c:f>'Grafikon 1'!$A$13</c:f>
              <c:strCache>
                <c:ptCount val="1"/>
                <c:pt idx="0">
                  <c:v>10 naj gradova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85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'Grafikon 1'!$B$12:$F$12</c:f>
              <c:strCache>
                <c:ptCount val="5"/>
                <c:pt idx="0">
                  <c:v>Gubitak razdoblja</c:v>
                </c:pt>
                <c:pt idx="1">
                  <c:v>Dobit razdoblja</c:v>
                </c:pt>
                <c:pt idx="2">
                  <c:v>Ukupni prihodi</c:v>
                </c:pt>
                <c:pt idx="3">
                  <c:v>Broj zaposlenih</c:v>
                </c:pt>
                <c:pt idx="4">
                  <c:v>Broj poduzetnika</c:v>
                </c:pt>
              </c:strCache>
            </c:strRef>
          </c:cat>
          <c:val>
            <c:numRef>
              <c:f>'Grafikon 1'!$B$13:$F$13</c:f>
              <c:numCache>
                <c:formatCode>0.0%</c:formatCode>
                <c:ptCount val="5"/>
                <c:pt idx="0">
                  <c:v>0.63449197367372023</c:v>
                </c:pt>
                <c:pt idx="1">
                  <c:v>0.66538569334598086</c:v>
                </c:pt>
                <c:pt idx="2">
                  <c:v>0.66463212825031392</c:v>
                </c:pt>
                <c:pt idx="3">
                  <c:v>0.5585514054534787</c:v>
                </c:pt>
                <c:pt idx="4">
                  <c:v>0.51985664672568088</c:v>
                </c:pt>
              </c:numCache>
            </c:numRef>
          </c:val>
        </c:ser>
        <c:ser>
          <c:idx val="1"/>
          <c:order val="1"/>
          <c:tx>
            <c:strRef>
              <c:f>'Grafikon 1'!$A$14</c:f>
              <c:strCache>
                <c:ptCount val="1"/>
                <c:pt idx="0">
                  <c:v>Ostali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50" b="1">
                    <a:solidFill>
                      <a:schemeClr val="tx2">
                        <a:lumMod val="7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'Grafikon 1'!$B$12:$F$12</c:f>
              <c:strCache>
                <c:ptCount val="5"/>
                <c:pt idx="0">
                  <c:v>Gubitak razdoblja</c:v>
                </c:pt>
                <c:pt idx="1">
                  <c:v>Dobit razdoblja</c:v>
                </c:pt>
                <c:pt idx="2">
                  <c:v>Ukupni prihodi</c:v>
                </c:pt>
                <c:pt idx="3">
                  <c:v>Broj zaposlenih</c:v>
                </c:pt>
                <c:pt idx="4">
                  <c:v>Broj poduzetnika</c:v>
                </c:pt>
              </c:strCache>
            </c:strRef>
          </c:cat>
          <c:val>
            <c:numRef>
              <c:f>'Grafikon 1'!$B$14:$F$14</c:f>
              <c:numCache>
                <c:formatCode>0.0%</c:formatCode>
                <c:ptCount val="5"/>
                <c:pt idx="0">
                  <c:v>0.36550802632627977</c:v>
                </c:pt>
                <c:pt idx="1">
                  <c:v>0.33461430665401909</c:v>
                </c:pt>
                <c:pt idx="2">
                  <c:v>0.33536787174968602</c:v>
                </c:pt>
                <c:pt idx="3">
                  <c:v>0.44144859454652124</c:v>
                </c:pt>
                <c:pt idx="4">
                  <c:v>0.48014335327431912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1291904"/>
        <c:axId val="62991168"/>
        <c:axId val="0"/>
      </c:bar3DChart>
      <c:catAx>
        <c:axId val="1512919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="1">
                <a:solidFill>
                  <a:schemeClr val="tx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62991168"/>
        <c:crosses val="autoZero"/>
        <c:auto val="1"/>
        <c:lblAlgn val="ctr"/>
        <c:lblOffset val="100"/>
        <c:noMultiLvlLbl val="0"/>
      </c:catAx>
      <c:valAx>
        <c:axId val="62991168"/>
        <c:scaling>
          <c:orientation val="minMax"/>
        </c:scaling>
        <c:delete val="0"/>
        <c:axPos val="b"/>
        <c:majorGridlines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850" b="1">
                <a:solidFill>
                  <a:schemeClr val="tx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51291904"/>
        <c:crosses val="autoZero"/>
        <c:crossBetween val="between"/>
        <c:majorUnit val="0.2"/>
        <c:minorUnit val="0.2"/>
      </c:valAx>
    </c:plotArea>
    <c:legend>
      <c:legendPos val="r"/>
      <c:layout>
        <c:manualLayout>
          <c:xMode val="edge"/>
          <c:yMode val="edge"/>
          <c:x val="0.12135306516227068"/>
          <c:y val="0.91437872597221426"/>
          <c:w val="0.81008266156883191"/>
          <c:h val="5.8748883187995371E-2"/>
        </c:manualLayout>
      </c:layout>
      <c:overlay val="0"/>
      <c:txPr>
        <a:bodyPr/>
        <a:lstStyle/>
        <a:p>
          <a:pPr>
            <a:defRPr sz="850" b="1">
              <a:solidFill>
                <a:schemeClr val="tx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tx2">
        <a:lumMod val="20000"/>
        <a:lumOff val="80000"/>
      </a:schemeClr>
    </a:solidFill>
    <a:ln>
      <a:solidFill>
        <a:schemeClr val="bg1">
          <a:lumMod val="65000"/>
        </a:schemeClr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57151</xdr:rowOff>
    </xdr:from>
    <xdr:to>
      <xdr:col>2</xdr:col>
      <xdr:colOff>476250</xdr:colOff>
      <xdr:row>1</xdr:row>
      <xdr:rowOff>104775</xdr:rowOff>
    </xdr:to>
    <xdr:pic>
      <xdr:nvPicPr>
        <xdr:cNvPr id="2" name="Slika 2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57151"/>
          <a:ext cx="1304925" cy="238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276223</xdr:colOff>
      <xdr:row>3</xdr:row>
      <xdr:rowOff>42862</xdr:rowOff>
    </xdr:from>
    <xdr:to>
      <xdr:col>15</xdr:col>
      <xdr:colOff>262948</xdr:colOff>
      <xdr:row>13</xdr:row>
      <xdr:rowOff>161925</xdr:rowOff>
    </xdr:to>
    <xdr:graphicFrame macro="">
      <xdr:nvGraphicFramePr>
        <xdr:cNvPr id="2" name="Grafikon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104775</xdr:colOff>
      <xdr:row>0</xdr:row>
      <xdr:rowOff>85727</xdr:rowOff>
    </xdr:from>
    <xdr:to>
      <xdr:col>1</xdr:col>
      <xdr:colOff>506890</xdr:colOff>
      <xdr:row>1</xdr:row>
      <xdr:rowOff>123825</xdr:rowOff>
    </xdr:to>
    <xdr:pic>
      <xdr:nvPicPr>
        <xdr:cNvPr id="3" name="Slika 2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85727"/>
          <a:ext cx="1211740" cy="2285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104776</xdr:colOff>
      <xdr:row>0</xdr:row>
      <xdr:rowOff>114300</xdr:rowOff>
    </xdr:from>
    <xdr:to>
      <xdr:col>1</xdr:col>
      <xdr:colOff>829090</xdr:colOff>
      <xdr:row>1</xdr:row>
      <xdr:rowOff>152399</xdr:rowOff>
    </xdr:to>
    <xdr:pic>
      <xdr:nvPicPr>
        <xdr:cNvPr id="5" name="Slika 2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6" y="114300"/>
          <a:ext cx="1095789" cy="228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"/>
  <sheetViews>
    <sheetView tabSelected="1" zoomScaleNormal="100" workbookViewId="0">
      <selection activeCell="A4" sqref="A4"/>
    </sheetView>
  </sheetViews>
  <sheetFormatPr defaultRowHeight="15" x14ac:dyDescent="0.25"/>
  <cols>
    <col min="1" max="1" width="7.7109375" customWidth="1"/>
    <col min="2" max="2" width="5.7109375" customWidth="1"/>
    <col min="3" max="3" width="15.42578125" customWidth="1"/>
    <col min="4" max="4" width="11" customWidth="1"/>
    <col min="5" max="5" width="6.7109375" customWidth="1"/>
    <col min="6" max="6" width="11.140625" bestFit="1" customWidth="1"/>
    <col min="7" max="7" width="6.7109375" customWidth="1"/>
    <col min="8" max="8" width="10.140625" bestFit="1" customWidth="1"/>
    <col min="9" max="9" width="6.7109375" customWidth="1"/>
    <col min="10" max="10" width="10.140625" bestFit="1" customWidth="1"/>
    <col min="11" max="11" width="6.7109375" customWidth="1"/>
    <col min="12" max="12" width="10.140625" bestFit="1" customWidth="1"/>
    <col min="13" max="13" width="6.7109375" customWidth="1"/>
    <col min="14" max="14" width="9.28515625" bestFit="1" customWidth="1"/>
    <col min="15" max="15" width="6.7109375" customWidth="1"/>
  </cols>
  <sheetData>
    <row r="1" spans="1:18" s="6" customFormat="1" x14ac:dyDescent="0.25"/>
    <row r="2" spans="1:18" s="6" customFormat="1" ht="10.5" customHeight="1" x14ac:dyDescent="0.25"/>
    <row r="3" spans="1:18" s="9" customFormat="1" ht="12.75" x14ac:dyDescent="0.2">
      <c r="A3" s="32" t="s">
        <v>52</v>
      </c>
    </row>
    <row r="4" spans="1:18" s="8" customFormat="1" ht="14.25" x14ac:dyDescent="0.2">
      <c r="L4" s="53" t="s">
        <v>30</v>
      </c>
      <c r="M4" s="54"/>
      <c r="N4" s="54"/>
      <c r="O4" s="54"/>
    </row>
    <row r="5" spans="1:18" s="5" customFormat="1" ht="28.5" customHeight="1" x14ac:dyDescent="0.2">
      <c r="A5" s="25" t="s">
        <v>37</v>
      </c>
      <c r="B5" s="25" t="s">
        <v>36</v>
      </c>
      <c r="C5" s="25" t="s">
        <v>38</v>
      </c>
      <c r="D5" s="26" t="s">
        <v>3</v>
      </c>
      <c r="E5" s="26" t="s">
        <v>39</v>
      </c>
      <c r="F5" s="26" t="s">
        <v>0</v>
      </c>
      <c r="G5" s="26" t="s">
        <v>39</v>
      </c>
      <c r="H5" s="26" t="s">
        <v>1</v>
      </c>
      <c r="I5" s="26" t="s">
        <v>39</v>
      </c>
      <c r="J5" s="26" t="s">
        <v>2</v>
      </c>
      <c r="K5" s="26" t="s">
        <v>39</v>
      </c>
      <c r="L5" s="26" t="s">
        <v>31</v>
      </c>
      <c r="M5" s="26" t="s">
        <v>39</v>
      </c>
      <c r="N5" s="26" t="s">
        <v>32</v>
      </c>
      <c r="O5" s="26" t="s">
        <v>39</v>
      </c>
    </row>
    <row r="6" spans="1:18" s="5" customFormat="1" ht="15" customHeight="1" x14ac:dyDescent="0.2">
      <c r="A6" s="17">
        <v>21</v>
      </c>
      <c r="B6" s="17">
        <v>133</v>
      </c>
      <c r="C6" s="18" t="s">
        <v>54</v>
      </c>
      <c r="D6" s="19">
        <v>47956</v>
      </c>
      <c r="E6" s="28">
        <v>1</v>
      </c>
      <c r="F6" s="20">
        <v>433182053.28500003</v>
      </c>
      <c r="G6" s="29">
        <v>1</v>
      </c>
      <c r="H6" s="19">
        <v>31387548.714000002</v>
      </c>
      <c r="I6" s="28">
        <v>1</v>
      </c>
      <c r="J6" s="19">
        <v>7770666.2280000001</v>
      </c>
      <c r="K6" s="28">
        <v>1</v>
      </c>
      <c r="L6" s="19">
        <v>23616882.486000001</v>
      </c>
      <c r="M6" s="28">
        <v>1</v>
      </c>
      <c r="N6" s="19">
        <v>370821</v>
      </c>
      <c r="O6" s="28">
        <v>1</v>
      </c>
      <c r="Q6" s="30"/>
    </row>
    <row r="7" spans="1:18" s="5" customFormat="1" ht="15" customHeight="1" x14ac:dyDescent="0.2">
      <c r="A7" s="17">
        <v>17</v>
      </c>
      <c r="B7" s="17">
        <v>409</v>
      </c>
      <c r="C7" s="18" t="s">
        <v>14</v>
      </c>
      <c r="D7" s="19">
        <v>8088</v>
      </c>
      <c r="E7" s="28">
        <v>2</v>
      </c>
      <c r="F7" s="20">
        <v>27347988.129000001</v>
      </c>
      <c r="G7" s="29">
        <v>2</v>
      </c>
      <c r="H7" s="19">
        <v>2252739.557</v>
      </c>
      <c r="I7" s="28">
        <v>2</v>
      </c>
      <c r="J7" s="19">
        <v>856473.56599999999</v>
      </c>
      <c r="K7" s="28">
        <v>2</v>
      </c>
      <c r="L7" s="21">
        <v>1396265.9909999999</v>
      </c>
      <c r="M7" s="28">
        <v>2</v>
      </c>
      <c r="N7" s="19">
        <v>37662</v>
      </c>
      <c r="O7" s="28">
        <v>2</v>
      </c>
      <c r="Q7" s="30"/>
      <c r="R7" s="30"/>
    </row>
    <row r="8" spans="1:18" s="5" customFormat="1" ht="15" customHeight="1" x14ac:dyDescent="0.2">
      <c r="A8" s="17">
        <v>16</v>
      </c>
      <c r="B8" s="17">
        <v>518</v>
      </c>
      <c r="C8" s="18" t="s">
        <v>7</v>
      </c>
      <c r="D8" s="19">
        <v>616</v>
      </c>
      <c r="E8" s="28">
        <v>29</v>
      </c>
      <c r="F8" s="20">
        <v>24453239.390999999</v>
      </c>
      <c r="G8" s="29">
        <v>3</v>
      </c>
      <c r="H8" s="19">
        <v>677849.71499999997</v>
      </c>
      <c r="I8" s="28">
        <v>11</v>
      </c>
      <c r="J8" s="19">
        <v>47889.561999999998</v>
      </c>
      <c r="K8" s="28">
        <v>35</v>
      </c>
      <c r="L8" s="19">
        <v>629960.15300000005</v>
      </c>
      <c r="M8" s="28">
        <v>9</v>
      </c>
      <c r="N8" s="19">
        <v>5463</v>
      </c>
      <c r="O8" s="28">
        <v>23</v>
      </c>
    </row>
    <row r="9" spans="1:18" s="5" customFormat="1" ht="15" customHeight="1" x14ac:dyDescent="0.2">
      <c r="A9" s="17">
        <v>8</v>
      </c>
      <c r="B9" s="17">
        <v>373</v>
      </c>
      <c r="C9" s="18" t="s">
        <v>15</v>
      </c>
      <c r="D9" s="19">
        <v>5130</v>
      </c>
      <c r="E9" s="28">
        <v>3</v>
      </c>
      <c r="F9" s="20">
        <v>23084201.184999999</v>
      </c>
      <c r="G9" s="29">
        <v>4</v>
      </c>
      <c r="H9" s="19">
        <v>1649609.223</v>
      </c>
      <c r="I9" s="28">
        <v>3</v>
      </c>
      <c r="J9" s="19">
        <v>541096.17700000003</v>
      </c>
      <c r="K9" s="28">
        <v>5</v>
      </c>
      <c r="L9" s="19">
        <v>1108513.0460000001</v>
      </c>
      <c r="M9" s="28">
        <v>4</v>
      </c>
      <c r="N9" s="19">
        <v>30202</v>
      </c>
      <c r="O9" s="28">
        <v>3</v>
      </c>
    </row>
    <row r="10" spans="1:18" s="5" customFormat="1" ht="15" customHeight="1" x14ac:dyDescent="0.2">
      <c r="A10" s="17">
        <v>14</v>
      </c>
      <c r="B10" s="17">
        <v>312</v>
      </c>
      <c r="C10" s="18" t="s">
        <v>19</v>
      </c>
      <c r="D10" s="19">
        <v>3426</v>
      </c>
      <c r="E10" s="28">
        <v>4</v>
      </c>
      <c r="F10" s="20">
        <v>17630340.908</v>
      </c>
      <c r="G10" s="29">
        <v>5</v>
      </c>
      <c r="H10" s="19">
        <v>1364506.425</v>
      </c>
      <c r="I10" s="28">
        <v>4</v>
      </c>
      <c r="J10" s="19">
        <v>221972.97200000001</v>
      </c>
      <c r="K10" s="28">
        <v>10</v>
      </c>
      <c r="L10" s="19">
        <v>1142533.453</v>
      </c>
      <c r="M10" s="28">
        <v>3</v>
      </c>
      <c r="N10" s="19">
        <v>22701</v>
      </c>
      <c r="O10" s="28">
        <v>4</v>
      </c>
    </row>
    <row r="11" spans="1:18" s="5" customFormat="1" ht="15" customHeight="1" x14ac:dyDescent="0.2">
      <c r="A11" s="17">
        <v>5</v>
      </c>
      <c r="B11" s="17">
        <v>472</v>
      </c>
      <c r="C11" s="18" t="s">
        <v>21</v>
      </c>
      <c r="D11" s="19">
        <v>2265</v>
      </c>
      <c r="E11" s="28">
        <v>8</v>
      </c>
      <c r="F11" s="20">
        <v>16213673.398</v>
      </c>
      <c r="G11" s="29">
        <v>6</v>
      </c>
      <c r="H11" s="19">
        <v>818866.45700000005</v>
      </c>
      <c r="I11" s="28">
        <v>8</v>
      </c>
      <c r="J11" s="19">
        <v>102325.084</v>
      </c>
      <c r="K11" s="28">
        <v>17</v>
      </c>
      <c r="L11" s="19">
        <v>716541.37300000002</v>
      </c>
      <c r="M11" s="28">
        <v>6</v>
      </c>
      <c r="N11" s="19">
        <v>21348</v>
      </c>
      <c r="O11" s="28">
        <v>5</v>
      </c>
    </row>
    <row r="12" spans="1:18" s="5" customFormat="1" ht="15" customHeight="1" x14ac:dyDescent="0.2">
      <c r="A12" s="17">
        <v>1</v>
      </c>
      <c r="B12" s="17">
        <v>541</v>
      </c>
      <c r="C12" s="18" t="s">
        <v>17</v>
      </c>
      <c r="D12" s="19">
        <v>1916</v>
      </c>
      <c r="E12" s="28">
        <v>9</v>
      </c>
      <c r="F12" s="20">
        <v>15450779.961999999</v>
      </c>
      <c r="G12" s="29">
        <v>7</v>
      </c>
      <c r="H12" s="19">
        <v>863161.147</v>
      </c>
      <c r="I12" s="28">
        <v>6</v>
      </c>
      <c r="J12" s="19">
        <v>261191.06599999999</v>
      </c>
      <c r="K12" s="28">
        <v>8</v>
      </c>
      <c r="L12" s="19">
        <v>601970.08100000001</v>
      </c>
      <c r="M12" s="28">
        <v>10</v>
      </c>
      <c r="N12" s="19">
        <v>13188</v>
      </c>
      <c r="O12" s="28">
        <v>7</v>
      </c>
    </row>
    <row r="13" spans="1:18" s="5" customFormat="1" ht="15" customHeight="1" x14ac:dyDescent="0.2">
      <c r="A13" s="17">
        <v>1</v>
      </c>
      <c r="B13" s="17">
        <v>436</v>
      </c>
      <c r="C13" s="18" t="s">
        <v>33</v>
      </c>
      <c r="D13" s="19">
        <v>990</v>
      </c>
      <c r="E13" s="28">
        <v>18</v>
      </c>
      <c r="F13" s="20">
        <v>13440013.757999999</v>
      </c>
      <c r="G13" s="29">
        <v>8</v>
      </c>
      <c r="H13" s="19">
        <v>744303.88399999996</v>
      </c>
      <c r="I13" s="28">
        <v>10</v>
      </c>
      <c r="J13" s="19">
        <v>685775.51199999999</v>
      </c>
      <c r="K13" s="28">
        <v>4</v>
      </c>
      <c r="L13" s="19">
        <v>58528.372000000003</v>
      </c>
      <c r="M13" s="28">
        <v>77</v>
      </c>
      <c r="N13" s="19">
        <v>10771</v>
      </c>
      <c r="O13" s="28">
        <v>12</v>
      </c>
    </row>
    <row r="14" spans="1:18" s="5" customFormat="1" ht="15" customHeight="1" x14ac:dyDescent="0.2">
      <c r="A14" s="17">
        <v>13</v>
      </c>
      <c r="B14" s="17">
        <v>520</v>
      </c>
      <c r="C14" s="18" t="s">
        <v>23</v>
      </c>
      <c r="D14" s="19">
        <v>3184</v>
      </c>
      <c r="E14" s="28">
        <v>5</v>
      </c>
      <c r="F14" s="20">
        <v>9257791.3650000002</v>
      </c>
      <c r="G14" s="29">
        <v>9</v>
      </c>
      <c r="H14" s="19">
        <v>940442.603</v>
      </c>
      <c r="I14" s="28">
        <v>5</v>
      </c>
      <c r="J14" s="19">
        <v>304124.549</v>
      </c>
      <c r="K14" s="28">
        <v>7</v>
      </c>
      <c r="L14" s="19">
        <v>636318.054</v>
      </c>
      <c r="M14" s="28">
        <v>8</v>
      </c>
      <c r="N14" s="19">
        <v>15040</v>
      </c>
      <c r="O14" s="28">
        <v>6</v>
      </c>
    </row>
    <row r="15" spans="1:18" s="5" customFormat="1" ht="15" customHeight="1" x14ac:dyDescent="0.2">
      <c r="A15" s="17">
        <v>20</v>
      </c>
      <c r="B15" s="17">
        <v>60</v>
      </c>
      <c r="C15" s="18" t="s">
        <v>26</v>
      </c>
      <c r="D15" s="19">
        <v>1423</v>
      </c>
      <c r="E15" s="28">
        <v>12</v>
      </c>
      <c r="F15" s="20">
        <v>8633593.727</v>
      </c>
      <c r="G15" s="29">
        <v>10</v>
      </c>
      <c r="H15" s="19">
        <v>500102.66499999998</v>
      </c>
      <c r="I15" s="28">
        <v>17</v>
      </c>
      <c r="J15" s="19">
        <v>47096.703000000001</v>
      </c>
      <c r="K15" s="28">
        <v>36</v>
      </c>
      <c r="L15" s="19">
        <v>453005.962</v>
      </c>
      <c r="M15" s="28">
        <v>12</v>
      </c>
      <c r="N15" s="19">
        <v>11662</v>
      </c>
      <c r="O15" s="28">
        <v>10</v>
      </c>
    </row>
    <row r="16" spans="1:18" s="5" customFormat="1" ht="15" customHeight="1" x14ac:dyDescent="0.2">
      <c r="A16" s="47" t="s">
        <v>50</v>
      </c>
      <c r="B16" s="48"/>
      <c r="C16" s="48"/>
      <c r="D16" s="22">
        <f>SUM(D6:D15)</f>
        <v>74994</v>
      </c>
      <c r="E16" s="22"/>
      <c r="F16" s="22">
        <f>SUM(F6:F15)</f>
        <v>588693675.10800004</v>
      </c>
      <c r="G16" s="22"/>
      <c r="H16" s="22">
        <f>SUM(H6:H15)</f>
        <v>41199130.390000001</v>
      </c>
      <c r="I16" s="22"/>
      <c r="J16" s="22">
        <f>SUM(J6:J15)</f>
        <v>10838611.419</v>
      </c>
      <c r="K16" s="22"/>
      <c r="L16" s="22">
        <f>SUM(L6:L15)</f>
        <v>30360518.971000008</v>
      </c>
      <c r="M16" s="23"/>
      <c r="N16" s="22">
        <f>SUM(N6:N15)</f>
        <v>538858</v>
      </c>
      <c r="O16" s="22"/>
    </row>
    <row r="17" spans="1:15" s="5" customFormat="1" ht="15" customHeight="1" x14ac:dyDescent="0.2">
      <c r="A17" s="49" t="s">
        <v>35</v>
      </c>
      <c r="B17" s="50"/>
      <c r="C17" s="50"/>
      <c r="D17" s="24">
        <v>144259</v>
      </c>
      <c r="E17" s="24" t="s">
        <v>55</v>
      </c>
      <c r="F17" s="24">
        <v>885743631.83099997</v>
      </c>
      <c r="G17" s="24" t="s">
        <v>55</v>
      </c>
      <c r="H17" s="24">
        <v>61917667.906000003</v>
      </c>
      <c r="I17" s="24" t="s">
        <v>55</v>
      </c>
      <c r="J17" s="24">
        <v>17082345.984999999</v>
      </c>
      <c r="K17" s="24" t="s">
        <v>55</v>
      </c>
      <c r="L17" s="24">
        <v>44835321.920999996</v>
      </c>
      <c r="M17" s="24" t="s">
        <v>55</v>
      </c>
      <c r="N17" s="24">
        <v>964742</v>
      </c>
      <c r="O17" s="24" t="s">
        <v>55</v>
      </c>
    </row>
    <row r="18" spans="1:15" s="5" customFormat="1" ht="15" customHeight="1" x14ac:dyDescent="0.2">
      <c r="A18" s="51" t="s">
        <v>34</v>
      </c>
      <c r="B18" s="52"/>
      <c r="C18" s="52"/>
      <c r="D18" s="27">
        <f>D16/D17</f>
        <v>0.51985664672568088</v>
      </c>
      <c r="E18" s="27"/>
      <c r="F18" s="27">
        <f>F16/F17</f>
        <v>0.66463212825031392</v>
      </c>
      <c r="G18" s="27"/>
      <c r="H18" s="27">
        <f>H16/H17</f>
        <v>0.66538569334598086</v>
      </c>
      <c r="I18" s="27"/>
      <c r="J18" s="27">
        <f>J16/J17</f>
        <v>0.63449197367372023</v>
      </c>
      <c r="K18" s="27"/>
      <c r="L18" s="27">
        <f>L16/L17</f>
        <v>0.67715626140691831</v>
      </c>
      <c r="M18" s="27"/>
      <c r="N18" s="27">
        <f>N16/N17</f>
        <v>0.5585514054534787</v>
      </c>
      <c r="O18" s="27"/>
    </row>
    <row r="19" spans="1:15" x14ac:dyDescent="0.25">
      <c r="A19" s="46" t="s">
        <v>29</v>
      </c>
    </row>
  </sheetData>
  <mergeCells count="4">
    <mergeCell ref="A16:C16"/>
    <mergeCell ref="A17:C17"/>
    <mergeCell ref="A18:C18"/>
    <mergeCell ref="L4:O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A18" sqref="A18"/>
    </sheetView>
  </sheetViews>
  <sheetFormatPr defaultRowHeight="15" x14ac:dyDescent="0.25"/>
  <cols>
    <col min="1" max="1" width="12.140625" style="6" bestFit="1" customWidth="1"/>
    <col min="2" max="2" width="14.7109375" style="6" bestFit="1" customWidth="1"/>
    <col min="3" max="3" width="13.5703125" style="6" bestFit="1" customWidth="1"/>
    <col min="4" max="4" width="12.7109375" style="6" bestFit="1" customWidth="1"/>
    <col min="5" max="5" width="13.140625" style="6" bestFit="1" customWidth="1"/>
    <col min="6" max="6" width="15.140625" style="6" bestFit="1" customWidth="1"/>
    <col min="7" max="7" width="9.140625" style="6"/>
    <col min="8" max="8" width="10.5703125" style="6" customWidth="1"/>
    <col min="9" max="9" width="9.140625" style="6"/>
    <col min="10" max="10" width="9.85546875" style="6" bestFit="1" customWidth="1"/>
    <col min="11" max="16384" width="9.140625" style="6"/>
  </cols>
  <sheetData>
    <row r="1" spans="1:10" x14ac:dyDescent="0.25">
      <c r="A1" s="55"/>
      <c r="B1" s="55"/>
    </row>
    <row r="2" spans="1:10" x14ac:dyDescent="0.25">
      <c r="A2" s="55"/>
      <c r="B2" s="55"/>
    </row>
    <row r="3" spans="1:10" s="31" customFormat="1" x14ac:dyDescent="0.25">
      <c r="A3" s="56" t="s">
        <v>53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x14ac:dyDescent="0.25">
      <c r="A4" s="35" t="s">
        <v>6</v>
      </c>
      <c r="B4" s="35" t="s">
        <v>3</v>
      </c>
      <c r="C4" s="35" t="s">
        <v>4</v>
      </c>
      <c r="D4" s="35" t="s">
        <v>0</v>
      </c>
      <c r="E4" s="35" t="s">
        <v>1</v>
      </c>
      <c r="F4" s="35" t="s">
        <v>2</v>
      </c>
    </row>
    <row r="5" spans="1:10" x14ac:dyDescent="0.25">
      <c r="A5" s="36" t="s">
        <v>10</v>
      </c>
      <c r="B5" s="37">
        <v>74994</v>
      </c>
      <c r="C5" s="37">
        <v>538858</v>
      </c>
      <c r="D5" s="37">
        <v>588693675.10800004</v>
      </c>
      <c r="E5" s="37">
        <v>41199130.390000001</v>
      </c>
      <c r="F5" s="37">
        <v>10838611.419</v>
      </c>
    </row>
    <row r="6" spans="1:10" x14ac:dyDescent="0.25">
      <c r="A6" s="36" t="s">
        <v>9</v>
      </c>
      <c r="B6" s="37">
        <f>B7-B5</f>
        <v>69265</v>
      </c>
      <c r="C6" s="37">
        <f>C7-C5</f>
        <v>425884</v>
      </c>
      <c r="D6" s="37">
        <f>D7-D5</f>
        <v>297049956.72299993</v>
      </c>
      <c r="E6" s="37">
        <f>E7-E5</f>
        <v>20718537.516000003</v>
      </c>
      <c r="F6" s="37">
        <f>F7-F5</f>
        <v>6243734.5659999996</v>
      </c>
    </row>
    <row r="7" spans="1:10" x14ac:dyDescent="0.25">
      <c r="A7" s="38" t="s">
        <v>8</v>
      </c>
      <c r="B7" s="39">
        <v>144259</v>
      </c>
      <c r="C7" s="39">
        <v>964742</v>
      </c>
      <c r="D7" s="39">
        <v>885743631.83099997</v>
      </c>
      <c r="E7" s="39">
        <v>61917667.906000003</v>
      </c>
      <c r="F7" s="39">
        <v>17082345.984999999</v>
      </c>
    </row>
    <row r="8" spans="1:10" x14ac:dyDescent="0.25">
      <c r="A8" s="40" t="s">
        <v>10</v>
      </c>
      <c r="B8" s="41">
        <f>B5/$B$7</f>
        <v>0.51985664672568088</v>
      </c>
      <c r="C8" s="41">
        <f>C5/C7</f>
        <v>0.5585514054534787</v>
      </c>
      <c r="D8" s="41">
        <f>D5/D7</f>
        <v>0.66463212825031392</v>
      </c>
      <c r="E8" s="41">
        <f>E5/E7</f>
        <v>0.66538569334598086</v>
      </c>
      <c r="F8" s="41">
        <f>F5/F7</f>
        <v>0.63449197367372023</v>
      </c>
    </row>
    <row r="9" spans="1:10" x14ac:dyDescent="0.25">
      <c r="A9" s="40" t="s">
        <v>9</v>
      </c>
      <c r="B9" s="41">
        <f>B6/B7</f>
        <v>0.48014335327431912</v>
      </c>
      <c r="C9" s="41">
        <f>C6/C7</f>
        <v>0.44144859454652124</v>
      </c>
      <c r="D9" s="41">
        <f>D6/D7</f>
        <v>0.33536787174968602</v>
      </c>
      <c r="E9" s="41">
        <f>E6/E7</f>
        <v>0.33461430665401909</v>
      </c>
      <c r="F9" s="41">
        <f>F6/F7</f>
        <v>0.36550802632627977</v>
      </c>
    </row>
    <row r="10" spans="1:10" x14ac:dyDescent="0.25">
      <c r="A10" s="34" t="s">
        <v>11</v>
      </c>
      <c r="D10" s="11"/>
      <c r="E10" s="1"/>
      <c r="F10" s="1"/>
    </row>
    <row r="12" spans="1:10" x14ac:dyDescent="0.25">
      <c r="A12" s="35" t="s">
        <v>6</v>
      </c>
      <c r="B12" s="35" t="s">
        <v>2</v>
      </c>
      <c r="C12" s="35" t="s">
        <v>1</v>
      </c>
      <c r="D12" s="35" t="s">
        <v>0</v>
      </c>
      <c r="E12" s="35" t="s">
        <v>4</v>
      </c>
      <c r="F12" s="35" t="s">
        <v>3</v>
      </c>
    </row>
    <row r="13" spans="1:10" x14ac:dyDescent="0.25">
      <c r="A13" s="42" t="s">
        <v>10</v>
      </c>
      <c r="B13" s="43">
        <v>0.63449197367372023</v>
      </c>
      <c r="C13" s="43">
        <v>0.66538569334598086</v>
      </c>
      <c r="D13" s="43">
        <v>0.66463212825031392</v>
      </c>
      <c r="E13" s="43">
        <v>0.5585514054534787</v>
      </c>
      <c r="F13" s="43">
        <v>0.51985664672568088</v>
      </c>
    </row>
    <row r="14" spans="1:10" x14ac:dyDescent="0.25">
      <c r="A14" s="44" t="s">
        <v>9</v>
      </c>
      <c r="B14" s="45">
        <v>0.36550802632627977</v>
      </c>
      <c r="C14" s="45">
        <v>0.33461430665401909</v>
      </c>
      <c r="D14" s="45">
        <v>0.33536787174968602</v>
      </c>
      <c r="E14" s="45">
        <v>0.44144859454652124</v>
      </c>
      <c r="F14" s="45">
        <v>0.48014335327431912</v>
      </c>
    </row>
    <row r="15" spans="1:10" x14ac:dyDescent="0.25">
      <c r="A15" s="34" t="s">
        <v>11</v>
      </c>
      <c r="B15" s="7"/>
      <c r="C15" s="7"/>
      <c r="D15" s="12"/>
      <c r="E15" s="7"/>
      <c r="F15" s="12"/>
    </row>
  </sheetData>
  <mergeCells count="2">
    <mergeCell ref="A1:B2"/>
    <mergeCell ref="A3:J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8"/>
  <sheetViews>
    <sheetView workbookViewId="0">
      <selection activeCell="A4" sqref="A4:E4"/>
    </sheetView>
  </sheetViews>
  <sheetFormatPr defaultRowHeight="15" x14ac:dyDescent="0.25"/>
  <cols>
    <col min="1" max="1" width="5.5703125" style="2" customWidth="1"/>
    <col min="2" max="2" width="12.7109375" customWidth="1"/>
    <col min="3" max="3" width="37.140625" customWidth="1"/>
    <col min="4" max="4" width="12.42578125" customWidth="1"/>
    <col min="5" max="5" width="12.85546875" customWidth="1"/>
    <col min="6" max="6" width="10.140625" bestFit="1" customWidth="1"/>
    <col min="7" max="7" width="12" bestFit="1" customWidth="1"/>
    <col min="8" max="8" width="19.140625" bestFit="1" customWidth="1"/>
    <col min="10" max="10" width="10.140625" bestFit="1" customWidth="1"/>
  </cols>
  <sheetData>
    <row r="2" spans="1:6" x14ac:dyDescent="0.25">
      <c r="D2" s="3"/>
      <c r="E2" s="3"/>
      <c r="F2" s="3"/>
    </row>
    <row r="3" spans="1:6" s="4" customFormat="1" x14ac:dyDescent="0.25">
      <c r="A3" s="32" t="s">
        <v>65</v>
      </c>
    </row>
    <row r="4" spans="1:6" s="4" customFormat="1" x14ac:dyDescent="0.25">
      <c r="A4" s="53" t="s">
        <v>30</v>
      </c>
      <c r="B4" s="54"/>
      <c r="C4" s="54"/>
      <c r="D4" s="54"/>
      <c r="E4" s="54"/>
    </row>
    <row r="5" spans="1:6" ht="20.25" customHeight="1" x14ac:dyDescent="0.25">
      <c r="A5" s="33" t="s">
        <v>51</v>
      </c>
      <c r="B5" s="13" t="s">
        <v>5</v>
      </c>
      <c r="C5" s="13" t="s">
        <v>6</v>
      </c>
      <c r="D5" s="13" t="s">
        <v>66</v>
      </c>
      <c r="E5" s="13" t="s">
        <v>0</v>
      </c>
    </row>
    <row r="6" spans="1:6" s="2" customFormat="1" ht="15" customHeight="1" x14ac:dyDescent="0.25">
      <c r="A6" s="14" t="s">
        <v>12</v>
      </c>
      <c r="B6" s="14" t="s">
        <v>40</v>
      </c>
      <c r="C6" s="15" t="s">
        <v>42</v>
      </c>
      <c r="D6" s="14" t="s">
        <v>67</v>
      </c>
      <c r="E6" s="16">
        <v>22348698.366999999</v>
      </c>
    </row>
    <row r="7" spans="1:6" s="2" customFormat="1" ht="15" customHeight="1" x14ac:dyDescent="0.25">
      <c r="A7" s="14" t="s">
        <v>13</v>
      </c>
      <c r="B7" s="14" t="s">
        <v>43</v>
      </c>
      <c r="C7" s="15" t="s">
        <v>56</v>
      </c>
      <c r="D7" s="14" t="s">
        <v>14</v>
      </c>
      <c r="E7" s="16">
        <v>3604307.9840000002</v>
      </c>
    </row>
    <row r="8" spans="1:6" s="2" customFormat="1" ht="15" customHeight="1" x14ac:dyDescent="0.25">
      <c r="A8" s="14" t="s">
        <v>16</v>
      </c>
      <c r="B8" s="14" t="s">
        <v>57</v>
      </c>
      <c r="C8" s="15" t="s">
        <v>41</v>
      </c>
      <c r="D8" s="14" t="s">
        <v>7</v>
      </c>
      <c r="E8" s="16">
        <v>21057081.936000001</v>
      </c>
    </row>
    <row r="9" spans="1:6" ht="15" customHeight="1" x14ac:dyDescent="0.25">
      <c r="A9" s="14" t="s">
        <v>18</v>
      </c>
      <c r="B9" s="14" t="s">
        <v>58</v>
      </c>
      <c r="C9" s="15" t="s">
        <v>44</v>
      </c>
      <c r="D9" s="14" t="s">
        <v>15</v>
      </c>
      <c r="E9" s="16">
        <v>5184523.6730000004</v>
      </c>
    </row>
    <row r="10" spans="1:6" x14ac:dyDescent="0.25">
      <c r="A10" s="14" t="s">
        <v>20</v>
      </c>
      <c r="B10" s="14" t="s">
        <v>46</v>
      </c>
      <c r="C10" s="15" t="s">
        <v>45</v>
      </c>
      <c r="D10" s="14" t="s">
        <v>19</v>
      </c>
      <c r="E10" s="16">
        <v>2428007.4109999998</v>
      </c>
    </row>
    <row r="11" spans="1:6" x14ac:dyDescent="0.25">
      <c r="A11" s="14" t="s">
        <v>22</v>
      </c>
      <c r="B11" s="14" t="s">
        <v>59</v>
      </c>
      <c r="C11" s="15" t="s">
        <v>47</v>
      </c>
      <c r="D11" s="14" t="s">
        <v>21</v>
      </c>
      <c r="E11" s="16">
        <v>3219161.1159999999</v>
      </c>
    </row>
    <row r="12" spans="1:6" x14ac:dyDescent="0.25">
      <c r="A12" s="14" t="s">
        <v>24</v>
      </c>
      <c r="B12" s="14" t="s">
        <v>60</v>
      </c>
      <c r="C12" s="15" t="s">
        <v>68</v>
      </c>
      <c r="D12" s="14" t="s">
        <v>17</v>
      </c>
      <c r="E12" s="16">
        <v>6561064.0010000002</v>
      </c>
    </row>
    <row r="13" spans="1:6" x14ac:dyDescent="0.25">
      <c r="A13" s="14" t="s">
        <v>25</v>
      </c>
      <c r="B13" s="14" t="s">
        <v>49</v>
      </c>
      <c r="C13" s="15" t="s">
        <v>48</v>
      </c>
      <c r="D13" s="14" t="s">
        <v>33</v>
      </c>
      <c r="E13" s="16">
        <v>2399057.548</v>
      </c>
    </row>
    <row r="14" spans="1:6" x14ac:dyDescent="0.25">
      <c r="A14" s="14" t="s">
        <v>27</v>
      </c>
      <c r="B14" s="14" t="s">
        <v>61</v>
      </c>
      <c r="C14" s="15" t="s">
        <v>62</v>
      </c>
      <c r="D14" s="14" t="s">
        <v>23</v>
      </c>
      <c r="E14" s="16">
        <v>616596.29799999995</v>
      </c>
    </row>
    <row r="15" spans="1:6" x14ac:dyDescent="0.25">
      <c r="A15" s="14" t="s">
        <v>28</v>
      </c>
      <c r="B15" s="14" t="s">
        <v>63</v>
      </c>
      <c r="C15" s="15" t="s">
        <v>64</v>
      </c>
      <c r="D15" s="14" t="s">
        <v>26</v>
      </c>
      <c r="E15" s="16">
        <v>552418.15800000005</v>
      </c>
    </row>
    <row r="16" spans="1:6" x14ac:dyDescent="0.25">
      <c r="A16" s="58" t="s">
        <v>11</v>
      </c>
      <c r="B16" s="59"/>
      <c r="C16" s="59"/>
      <c r="E16" s="6"/>
      <c r="F16" s="10"/>
    </row>
    <row r="17" spans="5:5" x14ac:dyDescent="0.25">
      <c r="E17" s="6"/>
    </row>
    <row r="18" spans="5:5" x14ac:dyDescent="0.25">
      <c r="E18" s="6"/>
    </row>
  </sheetData>
  <mergeCells count="2">
    <mergeCell ref="A16:C16"/>
    <mergeCell ref="A4:E4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Tablica 1</vt:lpstr>
      <vt:lpstr>Grafikon 1</vt:lpstr>
      <vt:lpstr>Tablica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Nataša Marić</dc:creator>
  <cp:lastModifiedBy>MŠ</cp:lastModifiedBy>
  <dcterms:created xsi:type="dcterms:W3CDTF">2019-08-27T10:34:30Z</dcterms:created>
  <dcterms:modified xsi:type="dcterms:W3CDTF">2022-10-28T09:15:41Z</dcterms:modified>
</cp:coreProperties>
</file>