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kentric\Desktop\CREG\ČLANCI\članak za ožujak 2026\članak namještaj objava 2026\finalno\"/>
    </mc:Choice>
  </mc:AlternateContent>
  <xr:revisionPtr revIDLastSave="0" documentId="8_{EA809C37-B7F5-48D4-9E3C-B2AE0C28A0A9}" xr6:coauthVersionLast="47" xr6:coauthVersionMax="47" xr10:uidLastSave="{00000000-0000-0000-0000-000000000000}"/>
  <bookViews>
    <workbookView xWindow="1050" yWindow="1050" windowWidth="19185" windowHeight="11385" activeTab="3" xr2:uid="{00000000-000D-0000-FFFF-FFFF00000000}"/>
  </bookViews>
  <sheets>
    <sheet name="Tablica 1" sheetId="1" r:id="rId1"/>
    <sheet name="Tablica 2" sheetId="2" r:id="rId2"/>
    <sheet name="Tablica 3" sheetId="3" r:id="rId3"/>
    <sheet name="Grafikon 1" sheetId="4" r:id="rId4"/>
  </sheets>
  <definedNames>
    <definedName name="PODAC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H18" i="3" s="1"/>
  <c r="G16" i="3"/>
  <c r="G18" i="3" s="1"/>
  <c r="F16" i="3"/>
  <c r="F18" i="3" s="1"/>
  <c r="H18" i="2"/>
  <c r="G18" i="2"/>
  <c r="F16" i="2"/>
  <c r="F18" i="2" s="1"/>
</calcChain>
</file>

<file path=xl/sharedStrings.xml><?xml version="1.0" encoding="utf-8"?>
<sst xmlns="http://schemas.openxmlformats.org/spreadsheetml/2006/main" count="141" uniqueCount="79">
  <si>
    <t>(iznosi u tisućama eura, prosječne plaće u eurima)</t>
  </si>
  <si>
    <t>Opis</t>
  </si>
  <si>
    <t>UKUPNO SVI PODUZETNICI</t>
  </si>
  <si>
    <t xml:space="preserve">2023. </t>
  </si>
  <si>
    <t xml:space="preserve">2024. 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</si>
  <si>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</si>
  <si>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</si>
  <si>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</si>
  <si>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</si>
  <si>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</si>
  <si>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</si>
  <si>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</si>
  <si>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</si>
  <si>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</si>
  <si>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</si>
  <si>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</si>
  <si>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</si>
  <si>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</si>
  <si>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</si>
  <si>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Investicije u novu dugotrajnu imovinu</t>
  </si>
  <si>
    <t>Prosječna mjesečna neto plaća po zaposlenom</t>
  </si>
  <si>
    <t>Izvor: Fina – Registar godišnjih financijskih izvještaja</t>
  </si>
  <si>
    <t>Tablica 2.  Top 10 poduzetnika u djelatnosti trgovine na malo namještajem, rangirani prema ukupnim prihodima, u 2024. godini</t>
  </si>
  <si>
    <t>(iznosi u tisućama eura)</t>
  </si>
  <si>
    <t>R.br.</t>
  </si>
  <si>
    <t>OIB</t>
  </si>
  <si>
    <t>Naziv</t>
  </si>
  <si>
    <t>Vlasništvo</t>
  </si>
  <si>
    <t>Mjesto</t>
  </si>
  <si>
    <t>Broj zaposlenih prema satima rada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</si>
  <si>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</si>
  <si>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</si>
  <si>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</si>
  <si>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</si>
  <si>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</si>
  <si>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</si>
  <si>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</si>
  <si>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</si>
  <si>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</si>
  <si>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</si>
  <si>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</t>
  </si>
  <si>
    <t>Ukupno svi poduzetnici NKD 47.59 (234)</t>
  </si>
  <si>
    <t>Udio top 10 poduzetnika u djelatnosti NKD 47.59</t>
  </si>
  <si>
    <t>Tablica 3. Top 10 poduzetnika u djelatnosti trgovine na malo namještajem, rangirani prema dobiti razdoblja, u 2024. godini</t>
  </si>
  <si>
    <t>JYSK d.o.o.</t>
  </si>
  <si>
    <t>Zagreb</t>
  </si>
  <si>
    <t>LESNINA H. d.o.o.</t>
  </si>
  <si>
    <t>NAMJEŠTAJ MIMA d.o.o.</t>
  </si>
  <si>
    <t>Pula</t>
  </si>
  <si>
    <t>IKEA HRVATSKA d.o.o.</t>
  </si>
  <si>
    <t>Sesvete-Kraljevec</t>
  </si>
  <si>
    <t>INTERMOD d.o.o.</t>
  </si>
  <si>
    <t>Zadar</t>
  </si>
  <si>
    <t>LES-MMS d.o.o. PODRUŽNICA ZAGREB</t>
  </si>
  <si>
    <t>Ivanja Reka</t>
  </si>
  <si>
    <t>SILICIJ d.d.</t>
  </si>
  <si>
    <t>Buje</t>
  </si>
  <si>
    <t>NAŠ DOM NAMJEŠTAJ d.o.o.</t>
  </si>
  <si>
    <t>Vinkovci</t>
  </si>
  <si>
    <t>NOVI OBLIK d.o.o.</t>
  </si>
  <si>
    <t>KASTAV GRUPA d.o.o.</t>
  </si>
  <si>
    <t>Kastav</t>
  </si>
  <si>
    <t>Tablica 1.  Broj poduzetnika, broj zaposlenih te osnovni financijski rezultati poslovanja poduzetnika u djelatnosti trgovine na malo namještajem (NKD 47.59) u 2024. godini</t>
  </si>
  <si>
    <t>VOKEL d.o.o.</t>
  </si>
  <si>
    <t>PROJEKT I.M. 2000 d.o.o.</t>
  </si>
  <si>
    <t>ART INTERIJERI - KUHINJE 2000 d.o.o.</t>
  </si>
  <si>
    <t>DAN STUDIO d.o.o.</t>
  </si>
  <si>
    <t>Imotski</t>
  </si>
  <si>
    <t>Poreč</t>
  </si>
  <si>
    <t>Split</t>
  </si>
  <si>
    <t>(iznosi u eurima)</t>
  </si>
  <si>
    <t>Mikro</t>
  </si>
  <si>
    <t>Mali</t>
  </si>
  <si>
    <t>Srednji</t>
  </si>
  <si>
    <t>Veliki</t>
  </si>
  <si>
    <t>Grafikon 1.  Prosječna mjesečna neto plaća zaposlenih kod poduzetnika u 2024. godini, u djelatnosti trgovine na malo namještajem, prema veličinama</t>
  </si>
  <si>
    <t>Ukupno sve veličine</t>
  </si>
  <si>
    <t xml:space="preserve">Privatno </t>
  </si>
  <si>
    <t>Privatno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</si>
</sst>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FFFF0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 style="thin">
        <color indexed="13"/>
      </left>
      <right/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83">
    <xf numFmtId="0" fontId="0" fillId="0" borderId="0" xfId="0"/>
    <xf numFmtId="0" fontId="2" fillId="0" borderId="0" xfId="0" applyFont="1"/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/>
    </xf>
    <xf numFmtId="3" fontId="5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center"/>
    </xf>
    <xf numFmtId="3" fontId="5" fillId="3" borderId="7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right" vertical="center"/>
    </xf>
    <xf numFmtId="164" fontId="5" fillId="0" borderId="10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3" fontId="6" fillId="0" borderId="10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0" fontId="10" fillId="4" borderId="6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left" vertical="center"/>
    </xf>
    <xf numFmtId="0" fontId="12" fillId="5" borderId="6" xfId="1" applyFont="1" applyFill="1" applyBorder="1" applyAlignment="1">
      <alignment horizontal="right" vertical="center"/>
    </xf>
    <xf numFmtId="3" fontId="12" fillId="5" borderId="6" xfId="1" applyNumberFormat="1" applyFont="1" applyFill="1" applyBorder="1" applyAlignment="1">
      <alignment horizontal="right" vertical="center"/>
    </xf>
    <xf numFmtId="0" fontId="12" fillId="5" borderId="6" xfId="1" applyFont="1" applyFill="1" applyBorder="1" applyAlignment="1">
      <alignment horizontal="center" vertical="center" wrapText="1"/>
    </xf>
    <xf numFmtId="0" fontId="12" fillId="5" borderId="6" xfId="1" applyFont="1" applyFill="1" applyBorder="1" applyAlignment="1">
      <alignment horizontal="left" vertical="center" wrapText="1"/>
    </xf>
    <xf numFmtId="0" fontId="12" fillId="5" borderId="6" xfId="1" applyFont="1" applyFill="1" applyBorder="1" applyAlignment="1">
      <alignment horizontal="right" vertical="center" wrapText="1"/>
    </xf>
    <xf numFmtId="0" fontId="13" fillId="6" borderId="6" xfId="1" applyFont="1" applyFill="1" applyBorder="1" applyAlignment="1">
      <alignment vertical="center" wrapText="1"/>
    </xf>
    <xf numFmtId="3" fontId="13" fillId="6" borderId="6" xfId="1" applyNumberFormat="1" applyFont="1" applyFill="1" applyBorder="1" applyAlignment="1">
      <alignment horizontal="right" vertical="center" wrapText="1"/>
    </xf>
    <xf numFmtId="0" fontId="13" fillId="7" borderId="6" xfId="1" applyFont="1" applyFill="1" applyBorder="1" applyAlignment="1">
      <alignment vertical="center" wrapText="1"/>
    </xf>
    <xf numFmtId="3" fontId="13" fillId="7" borderId="6" xfId="1" applyNumberFormat="1" applyFont="1" applyFill="1" applyBorder="1" applyAlignment="1">
      <alignment horizontal="right" vertical="center" wrapText="1"/>
    </xf>
    <xf numFmtId="0" fontId="13" fillId="8" borderId="6" xfId="1" applyFont="1" applyFill="1" applyBorder="1" applyAlignment="1">
      <alignment vertical="center" wrapText="1"/>
    </xf>
    <xf numFmtId="165" fontId="13" fillId="8" borderId="6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9" fillId="0" borderId="0" xfId="1"/>
    <xf numFmtId="0" fontId="10" fillId="4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3" fontId="12" fillId="5" borderId="6" xfId="0" applyNumberFormat="1" applyFont="1" applyFill="1" applyBorder="1" applyAlignment="1">
      <alignment horizontal="left" vertical="center" wrapText="1"/>
    </xf>
    <xf numFmtId="3" fontId="12" fillId="5" borderId="6" xfId="0" applyNumberFormat="1" applyFont="1" applyFill="1" applyBorder="1" applyAlignment="1">
      <alignment horizontal="center" vertical="center" wrapText="1"/>
    </xf>
    <xf numFmtId="3" fontId="12" fillId="5" borderId="6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5" borderId="6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center" wrapText="1"/>
    </xf>
    <xf numFmtId="3" fontId="13" fillId="6" borderId="6" xfId="0" applyNumberFormat="1" applyFont="1" applyFill="1" applyBorder="1" applyAlignment="1">
      <alignment horizontal="right" vertical="center" wrapText="1"/>
    </xf>
    <xf numFmtId="0" fontId="13" fillId="7" borderId="6" xfId="0" applyFont="1" applyFill="1" applyBorder="1" applyAlignment="1">
      <alignment vertical="center" wrapText="1"/>
    </xf>
    <xf numFmtId="3" fontId="13" fillId="7" borderId="6" xfId="0" applyNumberFormat="1" applyFont="1" applyFill="1" applyBorder="1" applyAlignment="1">
      <alignment horizontal="right" vertical="center" wrapText="1"/>
    </xf>
    <xf numFmtId="0" fontId="13" fillId="8" borderId="6" xfId="0" applyFont="1" applyFill="1" applyBorder="1" applyAlignment="1">
      <alignment vertical="center" wrapText="1"/>
    </xf>
    <xf numFmtId="165" fontId="13" fillId="8" borderId="6" xfId="0" applyNumberFormat="1" applyFont="1" applyFill="1" applyBorder="1" applyAlignment="1">
      <alignment horizontal="right" vertical="center" wrapText="1"/>
    </xf>
    <xf numFmtId="0" fontId="12" fillId="5" borderId="6" xfId="1" applyNumberFormat="1" applyFont="1" applyFill="1" applyBorder="1" applyAlignment="1">
      <alignment horizontal="center" vertical="center"/>
    </xf>
    <xf numFmtId="0" fontId="2" fillId="0" borderId="0" xfId="1" applyFont="1"/>
    <xf numFmtId="0" fontId="4" fillId="4" borderId="7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left" vertical="center"/>
    </xf>
    <xf numFmtId="3" fontId="5" fillId="0" borderId="11" xfId="2" applyNumberFormat="1" applyFont="1" applyBorder="1" applyAlignment="1">
      <alignment horizontal="right" vertical="center"/>
    </xf>
    <xf numFmtId="3" fontId="6" fillId="0" borderId="11" xfId="2" applyNumberFormat="1" applyFont="1" applyBorder="1" applyAlignment="1">
      <alignment horizontal="right" vertical="center"/>
    </xf>
    <xf numFmtId="3" fontId="9" fillId="0" borderId="0" xfId="1" applyNumberFormat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14" fillId="0" borderId="0" xfId="0" applyFont="1"/>
    <xf numFmtId="0" fontId="14" fillId="0" borderId="0" xfId="1" applyFont="1"/>
    <xf numFmtId="4" fontId="14" fillId="0" borderId="0" xfId="0" applyNumberFormat="1" applyFont="1"/>
    <xf numFmtId="0" fontId="13" fillId="0" borderId="0" xfId="0" applyFont="1"/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4" xfId="1" applyFont="1" applyBorder="1" applyAlignment="1">
      <alignment horizontal="right" vertical="center"/>
    </xf>
    <xf numFmtId="0" fontId="13" fillId="6" borderId="6" xfId="1" applyFont="1" applyFill="1" applyBorder="1" applyAlignment="1">
      <alignment horizontal="left" vertical="center" wrapText="1"/>
    </xf>
    <xf numFmtId="0" fontId="13" fillId="7" borderId="6" xfId="1" applyFont="1" applyFill="1" applyBorder="1" applyAlignment="1">
      <alignment horizontal="left" vertical="center" wrapText="1"/>
    </xf>
    <xf numFmtId="0" fontId="13" fillId="8" borderId="6" xfId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/>
    </xf>
    <xf numFmtId="0" fontId="13" fillId="6" borderId="6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</cellXfs>
  <cellStyles count="3">
    <cellStyle name="Normal" xfId="0" builtinId="0"/>
    <cellStyle name="Normal 3 2" xfId="2" xr:uid="{00000000-0005-0000-0000-000000000000}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21055268342381"/>
          <c:y val="9.2592592592592587E-2"/>
          <c:w val="0.7983646555741688"/>
          <c:h val="0.760593832020997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Prosječna mjesečna neto plaća po zaposlenom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6B8-4AF4-A531-97FF974A171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6B8-4AF4-A531-97FF974A171D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6B8-4AF4-A531-97FF974A171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6B8-4AF4-A531-97FF974A171D}"/>
              </c:ext>
            </c:extLst>
          </c:dPt>
          <c:dLbls>
            <c:dLbl>
              <c:idx val="0"/>
              <c:layout>
                <c:manualLayout>
                  <c:x val="1.1315417256011316E-2"/>
                  <c:y val="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8-4AF4-A531-97FF974A171D}"/>
                </c:ext>
              </c:extLst>
            </c:dLbl>
            <c:dLbl>
              <c:idx val="1"/>
              <c:layout>
                <c:manualLayout>
                  <c:x val="7.543611504007543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8-4AF4-A531-97FF974A171D}"/>
                </c:ext>
              </c:extLst>
            </c:dLbl>
            <c:dLbl>
              <c:idx val="2"/>
              <c:layout>
                <c:manualLayout>
                  <c:x val="1.1315417256011316E-2"/>
                  <c:y val="-4.243778136006664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B8-4AF4-A531-97FF974A171D}"/>
                </c:ext>
              </c:extLst>
            </c:dLbl>
            <c:dLbl>
              <c:idx val="3"/>
              <c:layout>
                <c:manualLayout>
                  <c:x val="1.3201320132013201E-2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B8-4AF4-A531-97FF974A171D}"/>
                </c:ext>
              </c:extLst>
            </c:dLbl>
            <c:dLbl>
              <c:idx val="4"/>
              <c:layout>
                <c:manualLayout>
                  <c:x val="9.7919204063363057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B8-4AF4-A531-97FF974A171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'Grafikon 1'!$B$6:$F$6</c:f>
              <c:strCache>
                <c:ptCount val="5"/>
                <c:pt idx="0">
                  <c:v>Mikro</c:v>
                </c:pt>
                <c:pt idx="1">
                  <c:v>Mali</c:v>
                </c:pt>
                <c:pt idx="2">
                  <c:v>Srednji</c:v>
                </c:pt>
                <c:pt idx="3">
                  <c:v>Veliki</c:v>
                </c:pt>
                <c:pt idx="4">
                  <c:v>Ukupno sve veličine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865</c:v>
                </c:pt>
                <c:pt idx="1">
                  <c:v>1195</c:v>
                </c:pt>
                <c:pt idx="2">
                  <c:v>1182</c:v>
                </c:pt>
                <c:pt idx="3">
                  <c:v>1673</c:v>
                </c:pt>
                <c:pt idx="4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B8-4AF4-A531-97FF974A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2"/>
        <c:gapDepth val="58"/>
        <c:shape val="cylinder"/>
        <c:axId val="291499520"/>
        <c:axId val="291295744"/>
        <c:axId val="0"/>
      </c:bar3DChart>
      <c:catAx>
        <c:axId val="291499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91295744"/>
        <c:crosses val="autoZero"/>
        <c:auto val="1"/>
        <c:lblAlgn val="ctr"/>
        <c:lblOffset val="100"/>
        <c:noMultiLvlLbl val="0"/>
      </c:catAx>
      <c:valAx>
        <c:axId val="291295744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91499520"/>
        <c:crosses val="autoZero"/>
        <c:crossBetween val="between"/>
      </c:valAx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1234674</xdr:colOff>
      <xdr:row>1</xdr:row>
      <xdr:rowOff>147984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F9555BC8-3825-4B6B-ADBC-4A64D40B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34674" cy="338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225024</xdr:colOff>
      <xdr:row>1</xdr:row>
      <xdr:rowOff>154334</xdr:rowOff>
    </xdr:to>
    <xdr:pic>
      <xdr:nvPicPr>
        <xdr:cNvPr id="2" name="Slika 3">
          <a:extLst>
            <a:ext uri="{FF2B5EF4-FFF2-40B4-BE49-F238E27FC236}">
              <a16:creationId xmlns:a16="http://schemas.microsoft.com/office/drawing/2014/main" id="{3ECF20AD-1A19-4876-8A9F-C06DDBF4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85524" cy="3384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12700</xdr:rowOff>
    </xdr:from>
    <xdr:to>
      <xdr:col>1</xdr:col>
      <xdr:colOff>650474</xdr:colOff>
      <xdr:row>1</xdr:row>
      <xdr:rowOff>167034</xdr:rowOff>
    </xdr:to>
    <xdr:pic>
      <xdr:nvPicPr>
        <xdr:cNvPr id="2" name="Slika 2">
          <a:extLst>
            <a:ext uri="{FF2B5EF4-FFF2-40B4-BE49-F238E27FC236}">
              <a16:creationId xmlns:a16="http://schemas.microsoft.com/office/drawing/2014/main" id="{BC829944-00EC-40BF-B3C1-72D641592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5875"/>
          <a:ext cx="1231499" cy="341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8</xdr:row>
      <xdr:rowOff>23812</xdr:rowOff>
    </xdr:from>
    <xdr:to>
      <xdr:col>7</xdr:col>
      <xdr:colOff>76200</xdr:colOff>
      <xdr:row>22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671C15-54BD-48D8-8DD8-C6D2DF31B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76200</xdr:rowOff>
    </xdr:from>
    <xdr:to>
      <xdr:col>0</xdr:col>
      <xdr:colOff>1323975</xdr:colOff>
      <xdr:row>2</xdr:row>
      <xdr:rowOff>38100</xdr:rowOff>
    </xdr:to>
    <xdr:pic>
      <xdr:nvPicPr>
        <xdr:cNvPr id="3" name="Slika 3" descr="fina_logotip_2024__RGB">
          <a:extLst>
            <a:ext uri="{FF2B5EF4-FFF2-40B4-BE49-F238E27FC236}">
              <a16:creationId xmlns:a16="http://schemas.microsoft.com/office/drawing/2014/main" id="{D813AE55-E550-4B89-B8D7-51CE4B724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2319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30"/>
  <sheetViews>
    <sheetView workbookViewId="0">
      <selection activeCell="D10" sqref="D10:D20"/>
    </sheetView>
  </sheetViews>
  <sheetFormatPr defaultRowHeight="15" x14ac:dyDescent="0.25"/>
  <cols>
    <col min="1" max="1" width="54.85546875" customWidth="1"/>
    <col min="2" max="2" width="12.42578125" customWidth="1"/>
    <col min="3" max="3" width="13" customWidth="1"/>
    <col min="4" max="4" width="15.5703125" customWidth="1"/>
  </cols>
  <sheetData>
    <row r="3" spans="1:12" x14ac:dyDescent="0.25">
      <c r="A3" s="1" t="s">
        <v>62</v>
      </c>
    </row>
    <row r="4" spans="1:12" x14ac:dyDescent="0.25">
      <c r="A4" s="71" t="s">
        <v>0</v>
      </c>
      <c r="B4" s="71"/>
      <c r="C4" s="71"/>
      <c r="D4" s="71"/>
    </row>
    <row r="5" spans="1:12" x14ac:dyDescent="0.25">
      <c r="A5" s="72" t="s">
        <v>1</v>
      </c>
      <c r="B5" s="72" t="s">
        <v>2</v>
      </c>
      <c r="C5" s="73"/>
      <c r="D5" s="74"/>
    </row>
    <row r="6" spans="1:12" x14ac:dyDescent="0.25">
      <c r="A6" s="72"/>
      <c r="B6" s="2" t="s">
        <v>3</v>
      </c>
      <c r="C6" s="3" t="s">
        <v>4</v>
      </c>
      <c r="D6" s="4" t="s">
        <v>5</v>
      </c>
    </row>
    <row r="7" spans="1:12" x14ac:dyDescent="0.25">
      <c r="A7" s="5" t="s">
        <v>6</v>
      </c>
      <c r="B7" s="6"/>
      <c r="C7" s="6">
        <v>234</v>
      </c>
      <c r="D7" s="7" t="s">
        <v>7</v>
      </c>
    </row>
    <row r="8" spans="1:12" x14ac:dyDescent="0.25">
      <c r="A8" s="5" t="s">
        <v>8</v>
      </c>
      <c r="B8" s="6">
        <v>170</v>
      </c>
      <c r="C8" s="6">
        <v>166</v>
      </c>
      <c r="D8" s="7">
        <v>97.647058823529406</v>
      </c>
    </row>
    <row r="9" spans="1:12" x14ac:dyDescent="0.25">
      <c r="A9" s="5" t="s">
        <v>9</v>
      </c>
      <c r="B9" s="8">
        <v>51</v>
      </c>
      <c r="C9" s="8">
        <v>68</v>
      </c>
      <c r="D9" s="9">
        <v>133.33333333333331</v>
      </c>
    </row>
    <row r="10" spans="1:12" x14ac:dyDescent="0.25">
      <c r="A10" s="10" t="s">
        <v>10</v>
      </c>
      <c r="B10" s="11">
        <v>3148</v>
      </c>
      <c r="C10" s="11">
        <v>3417</v>
      </c>
      <c r="D10" s="65">
        <v>108.5451080050826</v>
      </c>
    </row>
    <row r="11" spans="1:12" x14ac:dyDescent="0.25">
      <c r="A11" s="10" t="s">
        <v>11</v>
      </c>
      <c r="B11" s="11">
        <v>645905.43772000005</v>
      </c>
      <c r="C11" s="11">
        <v>740403.16820000007</v>
      </c>
      <c r="D11" s="65">
        <v>114.6302732507672</v>
      </c>
    </row>
    <row r="12" spans="1:12" x14ac:dyDescent="0.25">
      <c r="A12" s="10" t="s">
        <v>12</v>
      </c>
      <c r="B12" s="11">
        <v>595582.55169000011</v>
      </c>
      <c r="C12" s="11">
        <v>676123.91026999999</v>
      </c>
      <c r="D12" s="65">
        <v>113.5231225883732</v>
      </c>
      <c r="I12" s="12"/>
      <c r="J12" s="13"/>
      <c r="K12" s="13"/>
      <c r="L12" s="14"/>
    </row>
    <row r="13" spans="1:12" x14ac:dyDescent="0.25">
      <c r="A13" s="10" t="s">
        <v>13</v>
      </c>
      <c r="B13" s="11">
        <v>44858.777270000006</v>
      </c>
      <c r="C13" s="11">
        <v>57311.582829999999</v>
      </c>
      <c r="D13" s="65">
        <v>127.76002004033222</v>
      </c>
      <c r="I13" s="15"/>
      <c r="J13" s="16"/>
      <c r="K13" s="13"/>
      <c r="L13" s="14"/>
    </row>
    <row r="14" spans="1:12" x14ac:dyDescent="0.25">
      <c r="A14" s="10" t="s">
        <v>14</v>
      </c>
      <c r="B14" s="11">
        <v>1059.0818999999999</v>
      </c>
      <c r="C14" s="11">
        <v>1263.9158600000001</v>
      </c>
      <c r="D14" s="65">
        <v>119.34071009994602</v>
      </c>
      <c r="I14" s="17"/>
      <c r="J14" s="13"/>
    </row>
    <row r="15" spans="1:12" x14ac:dyDescent="0.25">
      <c r="A15" s="18" t="s">
        <v>15</v>
      </c>
      <c r="B15" s="19">
        <v>43799.695369999994</v>
      </c>
      <c r="C15" s="19">
        <v>56047.666969999998</v>
      </c>
      <c r="D15" s="66">
        <v>127.96359996692827</v>
      </c>
      <c r="I15" s="20"/>
      <c r="J15" s="13"/>
    </row>
    <row r="16" spans="1:12" x14ac:dyDescent="0.25">
      <c r="A16" s="10" t="s">
        <v>16</v>
      </c>
      <c r="B16" s="11">
        <v>14848.820089999999</v>
      </c>
      <c r="C16" s="11">
        <v>15618.26274</v>
      </c>
      <c r="D16" s="65">
        <v>105.18184371105812</v>
      </c>
      <c r="I16" s="20"/>
      <c r="J16" s="13"/>
    </row>
    <row r="17" spans="1:14" x14ac:dyDescent="0.25">
      <c r="A17" s="10" t="s">
        <v>17</v>
      </c>
      <c r="B17" s="11">
        <v>211063.76880000002</v>
      </c>
      <c r="C17" s="11">
        <v>226877.30697000001</v>
      </c>
      <c r="D17" s="65">
        <v>107.49230351561883</v>
      </c>
      <c r="I17" s="20"/>
      <c r="J17" s="13"/>
    </row>
    <row r="18" spans="1:14" x14ac:dyDescent="0.25">
      <c r="A18" s="10" t="s">
        <v>18</v>
      </c>
      <c r="B18" s="11">
        <v>-196214.94871</v>
      </c>
      <c r="C18" s="11">
        <v>-211259.04423</v>
      </c>
      <c r="D18" s="65">
        <v>107.66715055040721</v>
      </c>
      <c r="I18" s="20"/>
      <c r="J18" s="13"/>
    </row>
    <row r="19" spans="1:14" x14ac:dyDescent="0.25">
      <c r="A19" s="10" t="s">
        <v>19</v>
      </c>
      <c r="B19" s="11">
        <v>8818.4748500000005</v>
      </c>
      <c r="C19" s="11">
        <v>19113.671829999999</v>
      </c>
      <c r="D19" s="65">
        <v>216.74577696391572</v>
      </c>
      <c r="I19" s="21"/>
      <c r="J19" s="22"/>
    </row>
    <row r="20" spans="1:14" x14ac:dyDescent="0.25">
      <c r="A20" s="10" t="s">
        <v>20</v>
      </c>
      <c r="B20" s="11">
        <v>1320.9580927043623</v>
      </c>
      <c r="C20" s="11">
        <v>1471.865332162716</v>
      </c>
      <c r="D20" s="65">
        <v>111.42407471454338</v>
      </c>
    </row>
    <row r="21" spans="1:14" x14ac:dyDescent="0.25">
      <c r="A21" s="21" t="s">
        <v>21</v>
      </c>
      <c r="K21" s="12"/>
      <c r="L21" s="13"/>
      <c r="M21" s="13"/>
      <c r="N21" s="14"/>
    </row>
    <row r="22" spans="1:14" x14ac:dyDescent="0.25">
      <c r="K22" s="15"/>
      <c r="L22" s="16"/>
      <c r="M22" s="13"/>
      <c r="N22" s="14"/>
    </row>
    <row r="23" spans="1:14" x14ac:dyDescent="0.25">
      <c r="K23" s="17"/>
      <c r="L23" s="13"/>
      <c r="M23" s="13"/>
      <c r="N23" s="14"/>
    </row>
    <row r="24" spans="1:14" x14ac:dyDescent="0.25">
      <c r="K24" s="20"/>
      <c r="L24" s="13"/>
      <c r="M24" s="13"/>
      <c r="N24" s="14"/>
    </row>
    <row r="25" spans="1:14" x14ac:dyDescent="0.25">
      <c r="K25" s="18"/>
      <c r="L25" s="23"/>
      <c r="M25" s="23"/>
      <c r="N25" s="24"/>
    </row>
    <row r="26" spans="1:14" x14ac:dyDescent="0.25">
      <c r="K26" s="20"/>
      <c r="L26" s="13"/>
      <c r="M26" s="13"/>
      <c r="N26" s="14"/>
    </row>
    <row r="27" spans="1:14" x14ac:dyDescent="0.25">
      <c r="K27" s="20"/>
      <c r="L27" s="13"/>
      <c r="M27" s="13"/>
      <c r="N27" s="14"/>
    </row>
    <row r="28" spans="1:14" x14ac:dyDescent="0.25">
      <c r="K28" s="20"/>
      <c r="L28" s="13"/>
      <c r="M28" s="13"/>
      <c r="N28" s="14"/>
    </row>
    <row r="29" spans="1:14" x14ac:dyDescent="0.25">
      <c r="K29" s="20"/>
      <c r="L29" s="13"/>
      <c r="M29" s="13"/>
      <c r="N29" s="14"/>
    </row>
    <row r="30" spans="1:14" x14ac:dyDescent="0.25">
      <c r="K30" s="20"/>
      <c r="L30" s="13"/>
      <c r="M30" s="13"/>
      <c r="N30" s="14"/>
    </row>
  </sheetData>
  <mergeCells count="3">
    <mergeCell ref="A4:D4"/>
    <mergeCell ref="A5:A6"/>
    <mergeCell ref="B5:D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3"/>
  <sheetViews>
    <sheetView workbookViewId="0">
      <pane ySplit="5" topLeftCell="A6" activePane="bottomLeft" state="frozen"/>
      <selection pane="bottomLeft" activeCell="A3" sqref="A3"/>
    </sheetView>
  </sheetViews>
  <sheetFormatPr defaultColWidth="8.7109375" defaultRowHeight="14.25" x14ac:dyDescent="0.2"/>
  <cols>
    <col min="1" max="1" width="8.7109375" style="67"/>
    <col min="2" max="2" width="12.7109375" style="67" customWidth="1"/>
    <col min="3" max="3" width="38" style="67" customWidth="1"/>
    <col min="4" max="4" width="20.7109375" style="67" customWidth="1"/>
    <col min="5" max="5" width="15.7109375" style="67" customWidth="1"/>
    <col min="6" max="6" width="12.7109375" style="67" customWidth="1"/>
    <col min="7" max="8" width="15.7109375" style="67" customWidth="1"/>
    <col min="9" max="9" width="16.140625" style="67" customWidth="1"/>
    <col min="10" max="16384" width="8.7109375" style="67"/>
  </cols>
  <sheetData>
    <row r="3" spans="1:8" x14ac:dyDescent="0.2">
      <c r="A3" s="70" t="s">
        <v>22</v>
      </c>
    </row>
    <row r="4" spans="1:8" x14ac:dyDescent="0.2">
      <c r="A4" s="75" t="s">
        <v>23</v>
      </c>
      <c r="B4" s="75"/>
      <c r="C4" s="75"/>
      <c r="D4" s="75"/>
      <c r="E4" s="75"/>
      <c r="F4" s="75"/>
      <c r="G4" s="75"/>
      <c r="H4" s="75"/>
    </row>
    <row r="5" spans="1:8" ht="45" x14ac:dyDescent="0.2">
      <c r="A5" s="25" t="s">
        <v>24</v>
      </c>
      <c r="B5" s="25" t="s">
        <v>25</v>
      </c>
      <c r="C5" s="25" t="s">
        <v>26</v>
      </c>
      <c r="D5" s="25" t="s">
        <v>27</v>
      </c>
      <c r="E5" s="25" t="s">
        <v>28</v>
      </c>
      <c r="F5" s="25" t="s">
        <v>29</v>
      </c>
      <c r="G5" s="25" t="s">
        <v>11</v>
      </c>
      <c r="H5" s="25" t="s">
        <v>13</v>
      </c>
    </row>
    <row r="6" spans="1:8" x14ac:dyDescent="0.2">
      <c r="A6" s="26" t="s">
        <v>30</v>
      </c>
      <c r="B6" s="58">
        <v>36998794856</v>
      </c>
      <c r="C6" s="28" t="s">
        <v>46</v>
      </c>
      <c r="D6" s="27" t="s">
        <v>77</v>
      </c>
      <c r="E6" s="27" t="s">
        <v>45</v>
      </c>
      <c r="F6" s="29">
        <v>939</v>
      </c>
      <c r="G6" s="30">
        <v>202146.49524000002</v>
      </c>
      <c r="H6" s="30">
        <v>9155.1719499999999</v>
      </c>
    </row>
    <row r="7" spans="1:8" x14ac:dyDescent="0.2">
      <c r="A7" s="31" t="s">
        <v>31</v>
      </c>
      <c r="B7" s="58">
        <v>21523879111</v>
      </c>
      <c r="C7" s="28" t="s">
        <v>49</v>
      </c>
      <c r="D7" s="27" t="s">
        <v>77</v>
      </c>
      <c r="E7" s="27" t="s">
        <v>50</v>
      </c>
      <c r="F7" s="29">
        <v>644</v>
      </c>
      <c r="G7" s="30">
        <v>173134.66133</v>
      </c>
      <c r="H7" s="30">
        <v>5641.7322800000002</v>
      </c>
    </row>
    <row r="8" spans="1:8" x14ac:dyDescent="0.2">
      <c r="A8" s="31" t="s">
        <v>32</v>
      </c>
      <c r="B8" s="58">
        <v>64729046835</v>
      </c>
      <c r="C8" s="28" t="s">
        <v>44</v>
      </c>
      <c r="D8" s="27" t="s">
        <v>77</v>
      </c>
      <c r="E8" s="27" t="s">
        <v>45</v>
      </c>
      <c r="F8" s="29">
        <v>613</v>
      </c>
      <c r="G8" s="30">
        <v>142401.53534999999</v>
      </c>
      <c r="H8" s="30">
        <v>21202.476500000001</v>
      </c>
    </row>
    <row r="9" spans="1:8" x14ac:dyDescent="0.2">
      <c r="A9" s="31" t="s">
        <v>33</v>
      </c>
      <c r="B9" s="58">
        <v>24769473247</v>
      </c>
      <c r="C9" s="28" t="s">
        <v>47</v>
      </c>
      <c r="D9" s="27" t="s">
        <v>77</v>
      </c>
      <c r="E9" s="27" t="s">
        <v>48</v>
      </c>
      <c r="F9" s="29">
        <v>163</v>
      </c>
      <c r="G9" s="30">
        <v>53940.9781</v>
      </c>
      <c r="H9" s="30">
        <v>6863.7421299999996</v>
      </c>
    </row>
    <row r="10" spans="1:8" x14ac:dyDescent="0.2">
      <c r="A10" s="31" t="s">
        <v>34</v>
      </c>
      <c r="B10" s="58">
        <v>40095595710</v>
      </c>
      <c r="C10" s="32" t="s">
        <v>51</v>
      </c>
      <c r="D10" s="27" t="s">
        <v>77</v>
      </c>
      <c r="E10" s="31" t="s">
        <v>52</v>
      </c>
      <c r="F10" s="33">
        <v>196</v>
      </c>
      <c r="G10" s="30">
        <v>24453.139600000002</v>
      </c>
      <c r="H10" s="30">
        <v>3133.9373100000003</v>
      </c>
    </row>
    <row r="11" spans="1:8" x14ac:dyDescent="0.2">
      <c r="A11" s="26" t="s">
        <v>35</v>
      </c>
      <c r="B11" s="58">
        <v>48626798291</v>
      </c>
      <c r="C11" s="28" t="s">
        <v>63</v>
      </c>
      <c r="D11" s="27" t="s">
        <v>77</v>
      </c>
      <c r="E11" s="27" t="s">
        <v>67</v>
      </c>
      <c r="F11" s="29">
        <v>13</v>
      </c>
      <c r="G11" s="30">
        <v>9340.0415499999999</v>
      </c>
      <c r="H11" s="30">
        <v>235.88470000000001</v>
      </c>
    </row>
    <row r="12" spans="1:8" x14ac:dyDescent="0.2">
      <c r="A12" s="31" t="s">
        <v>36</v>
      </c>
      <c r="B12" s="58">
        <v>44965049838</v>
      </c>
      <c r="C12" s="28" t="s">
        <v>64</v>
      </c>
      <c r="D12" s="27" t="s">
        <v>77</v>
      </c>
      <c r="E12" s="27" t="s">
        <v>68</v>
      </c>
      <c r="F12" s="29">
        <v>29</v>
      </c>
      <c r="G12" s="30">
        <v>6509.6910599999992</v>
      </c>
      <c r="H12" s="30">
        <v>285.30216999999999</v>
      </c>
    </row>
    <row r="13" spans="1:8" x14ac:dyDescent="0.2">
      <c r="A13" s="31" t="s">
        <v>37</v>
      </c>
      <c r="B13" s="58">
        <v>21462377208</v>
      </c>
      <c r="C13" s="28" t="s">
        <v>65</v>
      </c>
      <c r="D13" s="27" t="s">
        <v>77</v>
      </c>
      <c r="E13" s="27" t="s">
        <v>69</v>
      </c>
      <c r="F13" s="29">
        <v>28</v>
      </c>
      <c r="G13" s="30">
        <v>6440.1038799999997</v>
      </c>
      <c r="H13" s="30">
        <v>182.92661999999999</v>
      </c>
    </row>
    <row r="14" spans="1:8" x14ac:dyDescent="0.2">
      <c r="A14" s="31" t="s">
        <v>38</v>
      </c>
      <c r="B14" s="58">
        <v>73312600183</v>
      </c>
      <c r="C14" s="28" t="s">
        <v>66</v>
      </c>
      <c r="D14" s="27" t="s">
        <v>77</v>
      </c>
      <c r="E14" s="27" t="s">
        <v>48</v>
      </c>
      <c r="F14" s="29">
        <v>26</v>
      </c>
      <c r="G14" s="30">
        <v>4977.3391900000006</v>
      </c>
      <c r="H14" s="30">
        <v>75.025949999999995</v>
      </c>
    </row>
    <row r="15" spans="1:8" x14ac:dyDescent="0.2">
      <c r="A15" s="31" t="s">
        <v>39</v>
      </c>
      <c r="B15" s="58">
        <v>63139940001</v>
      </c>
      <c r="C15" s="32" t="s">
        <v>57</v>
      </c>
      <c r="D15" s="27" t="s">
        <v>77</v>
      </c>
      <c r="E15" s="31" t="s">
        <v>58</v>
      </c>
      <c r="F15" s="33">
        <v>42</v>
      </c>
      <c r="G15" s="30">
        <v>4926.3391300000003</v>
      </c>
      <c r="H15" s="30">
        <v>716.25290000000007</v>
      </c>
    </row>
    <row r="16" spans="1:8" x14ac:dyDescent="0.2">
      <c r="A16" s="76" t="s">
        <v>40</v>
      </c>
      <c r="B16" s="76"/>
      <c r="C16" s="76"/>
      <c r="D16" s="76"/>
      <c r="E16" s="34"/>
      <c r="F16" s="35">
        <f>SUM(F6:F15)</f>
        <v>2693</v>
      </c>
      <c r="G16" s="35">
        <v>628270.32443000004</v>
      </c>
      <c r="H16" s="35">
        <v>47492.45251000001</v>
      </c>
    </row>
    <row r="17" spans="1:10" x14ac:dyDescent="0.2">
      <c r="A17" s="77" t="s">
        <v>41</v>
      </c>
      <c r="B17" s="77"/>
      <c r="C17" s="77"/>
      <c r="D17" s="77"/>
      <c r="E17" s="36"/>
      <c r="F17" s="37">
        <v>3417</v>
      </c>
      <c r="G17" s="37">
        <v>740403</v>
      </c>
      <c r="H17" s="37">
        <v>57312</v>
      </c>
    </row>
    <row r="18" spans="1:10" x14ac:dyDescent="0.2">
      <c r="A18" s="78" t="s">
        <v>42</v>
      </c>
      <c r="B18" s="78"/>
      <c r="C18" s="78"/>
      <c r="D18" s="78"/>
      <c r="E18" s="38"/>
      <c r="F18" s="39">
        <f>F16/F17</f>
        <v>0.78811823236757395</v>
      </c>
      <c r="G18" s="39">
        <f>G16/G17</f>
        <v>0.84855183518975486</v>
      </c>
      <c r="H18" s="39">
        <f>H16/H17</f>
        <v>0.82866507031686232</v>
      </c>
    </row>
    <row r="19" spans="1:10" x14ac:dyDescent="0.2">
      <c r="A19" s="40" t="s">
        <v>21</v>
      </c>
      <c r="B19" s="68"/>
      <c r="C19" s="68"/>
      <c r="D19" s="68"/>
      <c r="E19" s="68"/>
      <c r="F19" s="68"/>
      <c r="G19" s="68"/>
      <c r="H19" s="68"/>
    </row>
    <row r="23" spans="1:10" x14ac:dyDescent="0.2">
      <c r="I23" s="69"/>
      <c r="J23" s="69"/>
    </row>
    <row r="24" spans="1:10" x14ac:dyDescent="0.2">
      <c r="I24" s="69"/>
      <c r="J24" s="69"/>
    </row>
    <row r="25" spans="1:10" x14ac:dyDescent="0.2">
      <c r="I25" s="69"/>
      <c r="J25" s="69"/>
    </row>
    <row r="26" spans="1:10" x14ac:dyDescent="0.2">
      <c r="I26" s="69"/>
      <c r="J26" s="69"/>
    </row>
    <row r="27" spans="1:10" x14ac:dyDescent="0.2">
      <c r="I27" s="69"/>
      <c r="J27" s="69"/>
    </row>
    <row r="28" spans="1:10" x14ac:dyDescent="0.2">
      <c r="I28" s="69"/>
      <c r="J28" s="69"/>
    </row>
    <row r="29" spans="1:10" x14ac:dyDescent="0.2">
      <c r="I29" s="69"/>
      <c r="J29" s="69"/>
    </row>
    <row r="30" spans="1:10" x14ac:dyDescent="0.2">
      <c r="I30" s="69"/>
      <c r="J30" s="69"/>
    </row>
    <row r="31" spans="1:10" x14ac:dyDescent="0.2">
      <c r="I31" s="69"/>
      <c r="J31" s="69"/>
    </row>
    <row r="32" spans="1:10" x14ac:dyDescent="0.2">
      <c r="I32" s="69"/>
      <c r="J32" s="69"/>
    </row>
    <row r="33" spans="9:10" x14ac:dyDescent="0.2">
      <c r="I33" s="69"/>
      <c r="J33" s="69"/>
    </row>
  </sheetData>
  <mergeCells count="4">
    <mergeCell ref="A4:H4"/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L35"/>
  <sheetViews>
    <sheetView workbookViewId="0">
      <pane ySplit="5" topLeftCell="A6" activePane="bottomLeft" state="frozen"/>
      <selection pane="bottomLeft" activeCell="C20" sqref="C20"/>
    </sheetView>
  </sheetViews>
  <sheetFormatPr defaultRowHeight="15" x14ac:dyDescent="0.25"/>
  <cols>
    <col min="2" max="2" width="12.7109375" customWidth="1"/>
    <col min="3" max="3" width="30.7109375" customWidth="1"/>
    <col min="4" max="4" width="20.7109375" customWidth="1"/>
    <col min="5" max="5" width="15.7109375" customWidth="1"/>
    <col min="6" max="6" width="12.7109375" customWidth="1"/>
    <col min="7" max="8" width="15.7109375" customWidth="1"/>
    <col min="10" max="10" width="12" bestFit="1" customWidth="1"/>
  </cols>
  <sheetData>
    <row r="3" spans="1:10" x14ac:dyDescent="0.25">
      <c r="A3" s="1" t="s">
        <v>43</v>
      </c>
    </row>
    <row r="4" spans="1:10" x14ac:dyDescent="0.25">
      <c r="A4" s="79" t="s">
        <v>23</v>
      </c>
      <c r="B4" s="79"/>
      <c r="C4" s="79"/>
      <c r="D4" s="79"/>
      <c r="E4" s="79"/>
      <c r="F4" s="79"/>
      <c r="G4" s="79"/>
      <c r="H4" s="79"/>
    </row>
    <row r="5" spans="1:10" ht="45" x14ac:dyDescent="0.25">
      <c r="A5" s="42" t="s">
        <v>24</v>
      </c>
      <c r="B5" s="43" t="s">
        <v>25</v>
      </c>
      <c r="C5" s="43" t="s">
        <v>26</v>
      </c>
      <c r="D5" s="43" t="s">
        <v>27</v>
      </c>
      <c r="E5" s="43" t="s">
        <v>28</v>
      </c>
      <c r="F5" s="43" t="s">
        <v>29</v>
      </c>
      <c r="G5" s="43" t="s">
        <v>11</v>
      </c>
      <c r="H5" s="44" t="s">
        <v>13</v>
      </c>
    </row>
    <row r="6" spans="1:10" x14ac:dyDescent="0.25">
      <c r="A6" s="45" t="s">
        <v>30</v>
      </c>
      <c r="B6" s="46">
        <v>64729046835</v>
      </c>
      <c r="C6" s="47" t="s">
        <v>44</v>
      </c>
      <c r="D6" s="48" t="s">
        <v>78</v>
      </c>
      <c r="E6" s="48" t="s">
        <v>45</v>
      </c>
      <c r="F6" s="49">
        <v>613</v>
      </c>
      <c r="G6" s="49">
        <v>142401.53534999999</v>
      </c>
      <c r="H6" s="49">
        <v>21202.476500000001</v>
      </c>
      <c r="I6" s="50"/>
      <c r="J6" s="50"/>
    </row>
    <row r="7" spans="1:10" ht="15" customHeight="1" x14ac:dyDescent="0.25">
      <c r="A7" s="51" t="s">
        <v>31</v>
      </c>
      <c r="B7" s="46">
        <v>36998794856</v>
      </c>
      <c r="C7" s="47" t="s">
        <v>46</v>
      </c>
      <c r="D7" s="48" t="s">
        <v>78</v>
      </c>
      <c r="E7" s="48" t="s">
        <v>45</v>
      </c>
      <c r="F7" s="49">
        <v>939</v>
      </c>
      <c r="G7" s="49">
        <v>202146.49524000002</v>
      </c>
      <c r="H7" s="49">
        <v>9155.1719499999999</v>
      </c>
      <c r="I7" s="50"/>
      <c r="J7" s="50"/>
    </row>
    <row r="8" spans="1:10" x14ac:dyDescent="0.25">
      <c r="A8" s="51" t="s">
        <v>32</v>
      </c>
      <c r="B8" s="46">
        <v>24769473247</v>
      </c>
      <c r="C8" s="47" t="s">
        <v>47</v>
      </c>
      <c r="D8" s="48" t="s">
        <v>78</v>
      </c>
      <c r="E8" s="48" t="s">
        <v>48</v>
      </c>
      <c r="F8" s="49">
        <v>163</v>
      </c>
      <c r="G8" s="49">
        <v>53940.9781</v>
      </c>
      <c r="H8" s="49">
        <v>6863.7421299999996</v>
      </c>
      <c r="I8" s="50"/>
      <c r="J8" s="50"/>
    </row>
    <row r="9" spans="1:10" x14ac:dyDescent="0.25">
      <c r="A9" s="51" t="s">
        <v>33</v>
      </c>
      <c r="B9" s="46">
        <v>21523879111</v>
      </c>
      <c r="C9" s="47" t="s">
        <v>49</v>
      </c>
      <c r="D9" s="48" t="s">
        <v>78</v>
      </c>
      <c r="E9" s="48" t="s">
        <v>50</v>
      </c>
      <c r="F9" s="49">
        <v>644</v>
      </c>
      <c r="G9" s="49">
        <v>173134.66133</v>
      </c>
      <c r="H9" s="49">
        <v>5641.7322800000002</v>
      </c>
      <c r="I9" s="50"/>
      <c r="J9" s="50"/>
    </row>
    <row r="10" spans="1:10" x14ac:dyDescent="0.25">
      <c r="A10" s="51" t="s">
        <v>34</v>
      </c>
      <c r="B10" s="46">
        <v>40095595710</v>
      </c>
      <c r="C10" s="47" t="s">
        <v>51</v>
      </c>
      <c r="D10" s="48" t="s">
        <v>78</v>
      </c>
      <c r="E10" s="48" t="s">
        <v>52</v>
      </c>
      <c r="F10" s="49">
        <v>196</v>
      </c>
      <c r="G10" s="49">
        <v>24453.139600000002</v>
      </c>
      <c r="H10" s="49">
        <v>3133.9373100000003</v>
      </c>
      <c r="I10" s="50"/>
      <c r="J10" s="50"/>
    </row>
    <row r="11" spans="1:10" ht="24" x14ac:dyDescent="0.25">
      <c r="A11" s="51" t="s">
        <v>35</v>
      </c>
      <c r="B11" s="46">
        <v>33487765286</v>
      </c>
      <c r="C11" s="47" t="s">
        <v>53</v>
      </c>
      <c r="D11" s="48" t="s">
        <v>78</v>
      </c>
      <c r="E11" s="48" t="s">
        <v>54</v>
      </c>
      <c r="F11" s="49">
        <v>0</v>
      </c>
      <c r="G11" s="49">
        <v>3118.3483200000001</v>
      </c>
      <c r="H11" s="49">
        <v>2544.0827799999997</v>
      </c>
      <c r="I11" s="50"/>
      <c r="J11" s="50"/>
    </row>
    <row r="12" spans="1:10" x14ac:dyDescent="0.25">
      <c r="A12" s="51" t="s">
        <v>36</v>
      </c>
      <c r="B12" s="46">
        <v>28382277289</v>
      </c>
      <c r="C12" s="47" t="s">
        <v>55</v>
      </c>
      <c r="D12" s="48" t="s">
        <v>78</v>
      </c>
      <c r="E12" s="48" t="s">
        <v>56</v>
      </c>
      <c r="F12" s="49">
        <v>0</v>
      </c>
      <c r="G12" s="49">
        <v>752</v>
      </c>
      <c r="H12" s="49">
        <v>747.65516000000002</v>
      </c>
      <c r="I12" s="50"/>
      <c r="J12" s="50"/>
    </row>
    <row r="13" spans="1:10" x14ac:dyDescent="0.25">
      <c r="A13" s="51" t="s">
        <v>37</v>
      </c>
      <c r="B13" s="46">
        <v>63139940001</v>
      </c>
      <c r="C13" s="47" t="s">
        <v>57</v>
      </c>
      <c r="D13" s="48" t="s">
        <v>78</v>
      </c>
      <c r="E13" s="48" t="s">
        <v>58</v>
      </c>
      <c r="F13" s="49">
        <v>42</v>
      </c>
      <c r="G13" s="49">
        <v>4926.3391300000003</v>
      </c>
      <c r="H13" s="49">
        <v>716.25290000000007</v>
      </c>
      <c r="I13" s="50"/>
      <c r="J13" s="50"/>
    </row>
    <row r="14" spans="1:10" x14ac:dyDescent="0.25">
      <c r="A14" s="51" t="s">
        <v>38</v>
      </c>
      <c r="B14" s="46">
        <v>49509350344</v>
      </c>
      <c r="C14" s="47" t="s">
        <v>59</v>
      </c>
      <c r="D14" s="48" t="s">
        <v>78</v>
      </c>
      <c r="E14" s="48" t="s">
        <v>45</v>
      </c>
      <c r="F14" s="49">
        <v>17</v>
      </c>
      <c r="G14" s="49">
        <v>4200.0647300000001</v>
      </c>
      <c r="H14" s="49">
        <v>588.37989000000005</v>
      </c>
      <c r="I14" s="50"/>
      <c r="J14" s="50"/>
    </row>
    <row r="15" spans="1:10" x14ac:dyDescent="0.25">
      <c r="A15" s="51" t="s">
        <v>39</v>
      </c>
      <c r="B15" s="46">
        <v>34685261398</v>
      </c>
      <c r="C15" s="47" t="s">
        <v>60</v>
      </c>
      <c r="D15" s="48" t="s">
        <v>78</v>
      </c>
      <c r="E15" s="48" t="s">
        <v>61</v>
      </c>
      <c r="F15" s="49">
        <v>11</v>
      </c>
      <c r="G15" s="49">
        <v>3771.6105899999998</v>
      </c>
      <c r="H15" s="49">
        <v>527.7986800000001</v>
      </c>
      <c r="I15" s="50"/>
      <c r="J15" s="50"/>
    </row>
    <row r="16" spans="1:10" x14ac:dyDescent="0.25">
      <c r="A16" s="80" t="s">
        <v>40</v>
      </c>
      <c r="B16" s="80"/>
      <c r="C16" s="80"/>
      <c r="D16" s="80"/>
      <c r="E16" s="52"/>
      <c r="F16" s="53">
        <f>SUM(F6:F15)</f>
        <v>2625</v>
      </c>
      <c r="G16" s="53">
        <f>SUM(G6:G15)</f>
        <v>612845.17238999996</v>
      </c>
      <c r="H16" s="53">
        <f>SUM(H6:H15)</f>
        <v>51121.229579999999</v>
      </c>
    </row>
    <row r="17" spans="1:12" x14ac:dyDescent="0.25">
      <c r="A17" s="81" t="s">
        <v>41</v>
      </c>
      <c r="B17" s="81"/>
      <c r="C17" s="81"/>
      <c r="D17" s="81"/>
      <c r="E17" s="54"/>
      <c r="F17" s="55">
        <v>3417</v>
      </c>
      <c r="G17" s="55">
        <v>740403</v>
      </c>
      <c r="H17" s="55">
        <v>57312</v>
      </c>
    </row>
    <row r="18" spans="1:12" x14ac:dyDescent="0.25">
      <c r="A18" s="82" t="s">
        <v>42</v>
      </c>
      <c r="B18" s="82"/>
      <c r="C18" s="82"/>
      <c r="D18" s="82"/>
      <c r="E18" s="56"/>
      <c r="F18" s="57">
        <f>F16/F17</f>
        <v>0.76821773485513611</v>
      </c>
      <c r="G18" s="57">
        <f>G16/G17</f>
        <v>0.82771838092228145</v>
      </c>
      <c r="H18" s="57">
        <f>H16/H17</f>
        <v>0.89198125314070353</v>
      </c>
    </row>
    <row r="19" spans="1:12" x14ac:dyDescent="0.25">
      <c r="A19" s="21" t="s">
        <v>21</v>
      </c>
    </row>
    <row r="21" spans="1:12" x14ac:dyDescent="0.25">
      <c r="B21" s="50"/>
      <c r="E21" s="50"/>
      <c r="H21" s="50"/>
    </row>
    <row r="22" spans="1:12" x14ac:dyDescent="0.25">
      <c r="B22" s="50"/>
      <c r="E22" s="50"/>
      <c r="H22" s="50"/>
    </row>
    <row r="23" spans="1:12" x14ac:dyDescent="0.25">
      <c r="B23" s="50"/>
      <c r="E23" s="50"/>
      <c r="H23" s="50"/>
    </row>
    <row r="25" spans="1:12" x14ac:dyDescent="0.25">
      <c r="K25" s="50"/>
      <c r="L25" s="50"/>
    </row>
    <row r="26" spans="1:12" x14ac:dyDescent="0.25">
      <c r="K26" s="50"/>
      <c r="L26" s="50"/>
    </row>
    <row r="27" spans="1:12" x14ac:dyDescent="0.25">
      <c r="B27" s="50"/>
      <c r="E27" s="50"/>
      <c r="H27" s="50"/>
      <c r="K27" s="50"/>
      <c r="L27" s="50"/>
    </row>
    <row r="28" spans="1:12" x14ac:dyDescent="0.25">
      <c r="B28" s="50"/>
      <c r="E28" s="50"/>
      <c r="H28" s="50"/>
      <c r="K28" s="50"/>
      <c r="L28" s="50"/>
    </row>
    <row r="29" spans="1:12" x14ac:dyDescent="0.25">
      <c r="B29" s="50"/>
      <c r="E29" s="50"/>
      <c r="H29" s="50"/>
      <c r="K29" s="50"/>
      <c r="L29" s="50"/>
    </row>
    <row r="30" spans="1:12" x14ac:dyDescent="0.25">
      <c r="K30" s="50"/>
      <c r="L30" s="50"/>
    </row>
    <row r="31" spans="1:12" x14ac:dyDescent="0.25">
      <c r="K31" s="50"/>
      <c r="L31" s="50"/>
    </row>
    <row r="32" spans="1:12" x14ac:dyDescent="0.25">
      <c r="K32" s="50"/>
      <c r="L32" s="50"/>
    </row>
    <row r="33" spans="2:12" x14ac:dyDescent="0.25">
      <c r="B33" s="50"/>
      <c r="E33" s="50"/>
      <c r="H33" s="50"/>
      <c r="K33" s="50"/>
      <c r="L33" s="50"/>
    </row>
    <row r="34" spans="2:12" x14ac:dyDescent="0.25">
      <c r="B34" s="50"/>
      <c r="E34" s="50"/>
      <c r="H34" s="50"/>
      <c r="K34" s="50"/>
      <c r="L34" s="50"/>
    </row>
    <row r="35" spans="2:12" x14ac:dyDescent="0.25">
      <c r="B35" s="50"/>
      <c r="E35" s="50"/>
      <c r="H35" s="50"/>
    </row>
  </sheetData>
  <mergeCells count="4">
    <mergeCell ref="A4:H4"/>
    <mergeCell ref="A16:D16"/>
    <mergeCell ref="A17:D17"/>
    <mergeCell ref="A18:D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29"/>
  <sheetViews>
    <sheetView tabSelected="1" workbookViewId="0">
      <selection activeCell="I10" sqref="I10"/>
    </sheetView>
  </sheetViews>
  <sheetFormatPr defaultColWidth="9.140625" defaultRowHeight="15" x14ac:dyDescent="0.25"/>
  <cols>
    <col min="1" max="1" width="38.5703125" style="41" customWidth="1"/>
    <col min="2" max="6" width="14.140625" style="41" customWidth="1"/>
    <col min="7" max="16384" width="9.140625" style="41"/>
  </cols>
  <sheetData>
    <row r="3" spans="1:9" ht="8.25" customHeight="1" x14ac:dyDescent="0.25"/>
    <row r="4" spans="1:9" x14ac:dyDescent="0.25">
      <c r="A4" s="59" t="s">
        <v>75</v>
      </c>
    </row>
    <row r="5" spans="1:9" x14ac:dyDescent="0.25">
      <c r="A5" s="75" t="s">
        <v>70</v>
      </c>
      <c r="B5" s="75"/>
      <c r="C5" s="75"/>
      <c r="D5" s="75"/>
      <c r="E5" s="75"/>
      <c r="F5" s="75"/>
    </row>
    <row r="6" spans="1:9" ht="27.75" customHeight="1" x14ac:dyDescent="0.25">
      <c r="A6" s="60" t="s">
        <v>1</v>
      </c>
      <c r="B6" s="60" t="s">
        <v>71</v>
      </c>
      <c r="C6" s="60" t="s">
        <v>72</v>
      </c>
      <c r="D6" s="60" t="s">
        <v>73</v>
      </c>
      <c r="E6" s="60" t="s">
        <v>74</v>
      </c>
      <c r="F6" s="60" t="s">
        <v>76</v>
      </c>
    </row>
    <row r="7" spans="1:9" x14ac:dyDescent="0.25">
      <c r="A7" s="61" t="s">
        <v>20</v>
      </c>
      <c r="B7" s="62">
        <v>865</v>
      </c>
      <c r="C7" s="62">
        <v>1195</v>
      </c>
      <c r="D7" s="62">
        <v>1182</v>
      </c>
      <c r="E7" s="62">
        <v>1673</v>
      </c>
      <c r="F7" s="63">
        <v>1472</v>
      </c>
    </row>
    <row r="8" spans="1:9" x14ac:dyDescent="0.25">
      <c r="I8" s="64"/>
    </row>
    <row r="9" spans="1:9" x14ac:dyDescent="0.25">
      <c r="B9" s="64"/>
    </row>
    <row r="10" spans="1:9" x14ac:dyDescent="0.25">
      <c r="B10" s="64"/>
    </row>
    <row r="24" spans="1:5" x14ac:dyDescent="0.25">
      <c r="A24" s="40" t="s">
        <v>21</v>
      </c>
    </row>
    <row r="27" spans="1:5" x14ac:dyDescent="0.25">
      <c r="E27" s="64"/>
    </row>
    <row r="28" spans="1:5" x14ac:dyDescent="0.25">
      <c r="E28" s="64"/>
    </row>
    <row r="29" spans="1:5" x14ac:dyDescent="0.25">
      <c r="E29" s="64"/>
    </row>
  </sheetData>
  <mergeCells count="1">
    <mergeCell ref="A5:F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Grafikon 1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Kentrić</dc:creator>
  <cp:lastModifiedBy>Petra Kentrić</cp:lastModifiedBy>
  <dcterms:created xsi:type="dcterms:W3CDTF">2026-03-02T11:54:47Z</dcterms:created>
  <dcterms:modified xsi:type="dcterms:W3CDTF">2026-03-12T11:14:04Z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2026-03-12T11:13:35Z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f4ca7717-614a-4883-8e6c-c7a05d39e5b2</vt:lpwstr>
  </property>
  <property fmtid="{D5CDD505-2E9C-101B-9397-08002B2CF9AE}" pid="8" name="MSIP_Label_af918248-9eb2-405f-9462-498831db6fe7_ContentBits">
    <vt:lpwstr>0</vt:lpwstr>
  </property>
</Properties>
</file>