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tojanovic2\Desktop\"/>
    </mc:Choice>
  </mc:AlternateContent>
  <xr:revisionPtr revIDLastSave="0" documentId="13_ncr:1_{8FA73FEB-693F-4166-94A5-D6F628D278B5}" xr6:coauthVersionLast="47" xr6:coauthVersionMax="47" xr10:uidLastSave="{00000000-0000-0000-0000-000000000000}"/>
  <bookViews>
    <workbookView xWindow="-108" yWindow="-108" windowWidth="30936" windowHeight="16896" tabRatio="903" activeTab="5" xr2:uid="{00000000-000D-0000-FFFF-FFFF00000000}"/>
  </bookViews>
  <sheets>
    <sheet name="Tablica 1" sheetId="2" r:id="rId1"/>
    <sheet name="Tablica 2" sheetId="20" r:id="rId2"/>
    <sheet name="Tablica 3" sheetId="21" r:id="rId3"/>
    <sheet name="Tablica 4 " sheetId="4" r:id="rId4"/>
    <sheet name="Tablica 5" sheetId="19" r:id="rId5"/>
    <sheet name="Tablica  6" sheetId="27" r:id="rId6"/>
  </sheets>
  <definedNames>
    <definedName name="PODACI" localSheetId="1">#REF!</definedName>
    <definedName name="PODACI" localSheetId="2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7" l="1"/>
  <c r="E18" i="27"/>
  <c r="G10" i="21"/>
  <c r="G11" i="21" l="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E19" i="19" l="1"/>
  <c r="H19" i="19"/>
  <c r="F15" i="20" l="1"/>
  <c r="F14" i="20"/>
  <c r="F13" i="20"/>
  <c r="F12" i="20"/>
  <c r="F11" i="20"/>
  <c r="F10" i="20"/>
  <c r="F9" i="20"/>
  <c r="F8" i="20"/>
  <c r="F7" i="20"/>
  <c r="F6" i="20"/>
  <c r="F16" i="4" l="1"/>
  <c r="F18" i="4" s="1"/>
  <c r="G16" i="4"/>
  <c r="G18" i="4" s="1"/>
  <c r="H16" i="4"/>
  <c r="H18" i="4" s="1"/>
  <c r="I16" i="4"/>
  <c r="I18" i="4" s="1"/>
  <c r="E16" i="4" l="1"/>
  <c r="F19" i="19" l="1"/>
  <c r="I19" i="19"/>
  <c r="E16" i="20" l="1"/>
</calcChain>
</file>

<file path=xl/sharedStrings.xml><?xml version="1.0" encoding="utf-8"?>
<sst xmlns="http://schemas.openxmlformats.org/spreadsheetml/2006/main" count="308" uniqueCount="148">
  <si>
    <t>Za sve veličine i sve oznake vlasništva</t>
  </si>
  <si>
    <t>Opis</t>
  </si>
  <si>
    <t>UKUPNO SVI PODUZETNICI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</si>
  <si>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</si>
  <si>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</si>
  <si>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</si>
  <si>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</si>
  <si>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</si>
  <si>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</si>
  <si>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</si>
  <si>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</si>
  <si>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</si>
  <si>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</si>
  <si>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</si>
  <si>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</si>
  <si>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</si>
  <si>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</si>
  <si>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</si>
  <si>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</si>
  <si>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</si>
  <si>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</si>
  <si>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Investicije u novu dugotrajnu imovinu</t>
  </si>
  <si>
    <t xml:space="preserve">Konsolidirani financijski rezultat – dobit (+) ili gubitak (-) razdoblja </t>
  </si>
  <si>
    <t>OIB</t>
  </si>
  <si>
    <t>Naziv</t>
  </si>
  <si>
    <t>Mjesto</t>
  </si>
  <si>
    <t>1.</t>
  </si>
  <si>
    <t>2.</t>
  </si>
  <si>
    <t>3.</t>
  </si>
  <si>
    <t>4.</t>
  </si>
  <si>
    <t>5.</t>
  </si>
  <si>
    <t>Šifra i naziv županije</t>
  </si>
  <si>
    <t>Naziv županije</t>
  </si>
  <si>
    <t>svih</t>
  </si>
  <si>
    <t>dobitaša</t>
  </si>
  <si>
    <t>gubitaša</t>
  </si>
  <si>
    <t>Rang</t>
  </si>
  <si>
    <t>Rbr.</t>
  </si>
  <si>
    <t>Izvoz u razdoblju</t>
  </si>
  <si>
    <t>Uvoz u razdoblju</t>
  </si>
  <si>
    <t>6.</t>
  </si>
  <si>
    <t>05873359168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</si>
  <si>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</si>
  <si>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</si>
  <si>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</si>
  <si>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</si>
  <si>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</si>
  <si>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</si>
  <si>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</si>
  <si>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</si>
  <si>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</si>
  <si>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</si>
  <si>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</si>
  <si>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</si>
  <si>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</si>
  <si>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</si>
  <si>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</si>
  <si>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Indeks</t>
  </si>
  <si>
    <t>Za djelatnost: C10.71 Proizvodnja kruha; proizvodnja svježih peciva, slastičarskih proizvoda i kolača</t>
  </si>
  <si>
    <t>IZO d.o.o.</t>
  </si>
  <si>
    <t>PEKAR TOMO d.o.o.</t>
  </si>
  <si>
    <t>BOBIS d.o.o.</t>
  </si>
  <si>
    <t>Zagreb</t>
  </si>
  <si>
    <t>Split</t>
  </si>
  <si>
    <t>Vinkovci</t>
  </si>
  <si>
    <t>Žminj</t>
  </si>
  <si>
    <t>Varaždin</t>
  </si>
  <si>
    <t xml:space="preserve">Broj zaposlenih </t>
  </si>
  <si>
    <t>ROBIN d.o.o.</t>
  </si>
  <si>
    <t>Križevci</t>
  </si>
  <si>
    <t>UKUPNO SVE ŽUPANIJE</t>
  </si>
  <si>
    <t>BABIĆ PEKARA d.o.o.</t>
  </si>
  <si>
    <t>NEW BAKERY d.o.o.</t>
  </si>
  <si>
    <t>Ukupno TOP 10 poduzetnika po dobiti razdoblja u djelatnosti 10.71</t>
  </si>
  <si>
    <t>DON DON d.o.o.</t>
  </si>
  <si>
    <t>PEKARA DUBRAVICA d.o.o.</t>
  </si>
  <si>
    <t>Sjedište</t>
  </si>
  <si>
    <t>R.br.</t>
  </si>
  <si>
    <t>ZAGREBAČKE PEKARNE KLARA d.d.</t>
  </si>
  <si>
    <t>Solin</t>
  </si>
  <si>
    <t>MLINAR PEKARSKA INDUSTRIJA d.o.o.</t>
  </si>
  <si>
    <t>Ukupno TOP 10 u djelatnosti C10.71</t>
  </si>
  <si>
    <t>Udio TOP 10 poduzetnika u djelatnosti C10.71</t>
  </si>
  <si>
    <t>Šifra županije</t>
  </si>
  <si>
    <t>Ukupno TOP 10 poduzetnika po ukupnim prihodima u djelatnosti 10.71</t>
  </si>
  <si>
    <t>Udio gubitaša (u%)</t>
  </si>
  <si>
    <t>Udio u razredu djelatnosti (u%)</t>
  </si>
  <si>
    <t>Ukupno TOP10 poduzetnika po visini izvoza u djelatnosti 10.71</t>
  </si>
  <si>
    <t>Splitsko-dalmatinska</t>
  </si>
  <si>
    <t>Vukovarsko-srijemska</t>
  </si>
  <si>
    <t>Istarska</t>
  </si>
  <si>
    <t>Zagrebačka</t>
  </si>
  <si>
    <t>Koprivničko-križevačka</t>
  </si>
  <si>
    <t>Primorsko-goranska</t>
  </si>
  <si>
    <t>Varaždinska</t>
  </si>
  <si>
    <t>Zadarska</t>
  </si>
  <si>
    <t>Karlovačka</t>
  </si>
  <si>
    <t>Krapinsko-zagorska</t>
  </si>
  <si>
    <t>Dubrovačko-neretvanska</t>
  </si>
  <si>
    <t>Osječko-baranjska</t>
  </si>
  <si>
    <t>Bjelovarsko-bilogorska</t>
  </si>
  <si>
    <t>Brodsko-posavska</t>
  </si>
  <si>
    <t>Virovitičko-podravska</t>
  </si>
  <si>
    <t>Ličko-senjska</t>
  </si>
  <si>
    <t>Sisačko-moslavačka</t>
  </si>
  <si>
    <t>Međimurska</t>
  </si>
  <si>
    <t>Šibensko-kninska</t>
  </si>
  <si>
    <t>Požeško-slavonska</t>
  </si>
  <si>
    <t>Grad Zagreb</t>
  </si>
  <si>
    <t xml:space="preserve">2023. </t>
  </si>
  <si>
    <t>(iznosi u tisućama eura)</t>
  </si>
  <si>
    <t xml:space="preserve">  (iznosi u tisućama eura, prosječne plaće u eurima)</t>
  </si>
  <si>
    <t xml:space="preserve">PEKAR d.o.o. </t>
  </si>
  <si>
    <t>EKOS CAKES d.o.o.</t>
  </si>
  <si>
    <t>PROPONTIS d.o.o.</t>
  </si>
  <si>
    <t>EKOS HOLDING d.o.o.</t>
  </si>
  <si>
    <t xml:space="preserve">2024. </t>
  </si>
  <si>
    <t>Tablica 1. Osnovni financijski podaci poslovanja poduzetnika u djelatnosti C10.71 u 2024. godini</t>
  </si>
  <si>
    <t>Tablica 3. Osnovni podaci poslovanja poduzetnika po županijama za 2024. godinu</t>
  </si>
  <si>
    <r>
      <t xml:space="preserve">Tablica 4. TOP 10 poduzetnika po visini </t>
    </r>
    <r>
      <rPr>
        <b/>
        <u/>
        <sz val="10"/>
        <color theme="3" tint="-0.249977111117893"/>
        <rFont val="Arial"/>
        <family val="2"/>
        <charset val="238"/>
      </rPr>
      <t>ukupnih prihoda</t>
    </r>
    <r>
      <rPr>
        <b/>
        <sz val="10"/>
        <color theme="3" tint="-0.249977111117893"/>
        <rFont val="Arial"/>
        <family val="2"/>
        <charset val="238"/>
      </rPr>
      <t xml:space="preserve"> u 2024. godini</t>
    </r>
  </si>
  <si>
    <t>Ukupno SVI poduzetnici  (944) u djelatnosti 10.71</t>
  </si>
  <si>
    <t>62296711978</t>
  </si>
  <si>
    <t>26641815251</t>
  </si>
  <si>
    <t>58203211592</t>
  </si>
  <si>
    <t>67289965400</t>
  </si>
  <si>
    <t>76842508189</t>
  </si>
  <si>
    <t>88148846119</t>
  </si>
  <si>
    <t>50691424765</t>
  </si>
  <si>
    <t>25541500918</t>
  </si>
  <si>
    <t>59369289798</t>
  </si>
  <si>
    <t>PAN-PEK, d.o.o.</t>
  </si>
  <si>
    <r>
      <t xml:space="preserve">Tablica 2. TOP 10 poduzetnika u djelatnosti Proizvodnje kruha; proizvodnja svježih peciva, slastičarskih proizvoda i kolača rangirani po visini </t>
    </r>
    <r>
      <rPr>
        <b/>
        <u/>
        <sz val="10"/>
        <color theme="3" tint="-0.249977111117893"/>
        <rFont val="Arial"/>
        <family val="2"/>
        <charset val="238"/>
      </rPr>
      <t>ukupnih prihoda</t>
    </r>
    <r>
      <rPr>
        <b/>
        <sz val="10"/>
        <color theme="3" tint="-0.249977111117893"/>
        <rFont val="Arial"/>
        <family val="2"/>
        <charset val="238"/>
      </rPr>
      <t xml:space="preserve"> u 2024. godini</t>
    </r>
  </si>
  <si>
    <t>Ukupno SVI  (944) po odabranim kriterijima u djelatnosti C10.71</t>
  </si>
  <si>
    <t>85588729117</t>
  </si>
  <si>
    <t>27770244552</t>
  </si>
  <si>
    <t>55870289645</t>
  </si>
  <si>
    <t>22059194521</t>
  </si>
  <si>
    <t>90943021326</t>
  </si>
  <si>
    <t>Donji stupnik</t>
  </si>
  <si>
    <t>Donja zelina</t>
  </si>
  <si>
    <t>Cerna</t>
  </si>
  <si>
    <t>PEKARA ŠNAJDER, Vl. Adam Šnajder</t>
  </si>
  <si>
    <r>
      <t>Tablica 5. TOP 10 poduzetnika u djelatnosi Proizvodnja kruha; proizvodnja svježih peciva, slastičarskih proizvoda i kolača rangirani po visini</t>
    </r>
    <r>
      <rPr>
        <b/>
        <u/>
        <sz val="10"/>
        <color theme="3" tint="-0.249977111117893"/>
        <rFont val="Arial"/>
        <family val="2"/>
        <charset val="238"/>
      </rPr>
      <t xml:space="preserve"> izvoza u</t>
    </r>
    <r>
      <rPr>
        <b/>
        <sz val="10"/>
        <color theme="3" tint="-0.249977111117893"/>
        <rFont val="Arial"/>
        <family val="2"/>
        <charset val="238"/>
      </rPr>
      <t xml:space="preserve"> 2024. godini</t>
    </r>
  </si>
  <si>
    <t>Ukupno SVI poduzetnici (944) u djelatnosti 10.71</t>
  </si>
  <si>
    <t>95623561225</t>
  </si>
  <si>
    <r>
      <t xml:space="preserve">Tablica 6. TOP 10 poduzetnika u razredu djelatnosti NKD 10.71 – po </t>
    </r>
    <r>
      <rPr>
        <b/>
        <u/>
        <sz val="9"/>
        <color theme="3" tint="-0.249977111117893"/>
        <rFont val="Arial"/>
        <family val="2"/>
        <charset val="238"/>
      </rPr>
      <t>dobiti razdoblja</t>
    </r>
    <r>
      <rPr>
        <b/>
        <sz val="9"/>
        <color theme="3" tint="-0.249977111117893"/>
        <rFont val="Arial"/>
        <family val="2"/>
        <charset val="238"/>
      </rPr>
      <t xml:space="preserve"> u 2024. godini</t>
    </r>
  </si>
  <si>
    <r>
      <t>Za ukupno RH -</t>
    </r>
    <r>
      <rPr>
        <b/>
        <u/>
        <sz val="9"/>
        <color theme="3" tint="-0.249977111117893"/>
        <rFont val="Arial"/>
        <family val="2"/>
        <charset val="238"/>
      </rPr>
      <t xml:space="preserve"> rang po ukupnim prihodima u 2024. g.</t>
    </r>
  </si>
  <si>
    <t xml:space="preserve">Izvor: Fina, Registar godišnjih financijskih izvještaja, obrada GFI-ja za 2024.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</si>
</sst>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"/>
    <numFmt numFmtId="165" formatCode="0.0"/>
    <numFmt numFmtId="166" formatCode="#,##0.0"/>
    <numFmt numFmtId="167" formatCode="0.0%"/>
  </numFmts>
  <fonts count="37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3366"/>
      <name val="Arial"/>
      <family val="2"/>
      <charset val="238"/>
    </font>
    <font>
      <b/>
      <u/>
      <sz val="10"/>
      <color theme="3" tint="-0.249977111117893"/>
      <name val="Arial"/>
      <family val="2"/>
      <charset val="238"/>
    </font>
    <font>
      <b/>
      <sz val="10"/>
      <color theme="3" tint="-0.249977111117893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9D9D9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 tint="-0.14993743705557422"/>
      </left>
      <right style="thin">
        <color theme="0"/>
      </right>
      <top style="thin">
        <color theme="0" tint="-0.14993743705557422"/>
      </top>
      <bottom/>
      <diagonal/>
    </border>
    <border>
      <left/>
      <right style="thin">
        <color theme="0"/>
      </right>
      <top style="thin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/>
      </bottom>
      <diagonal/>
    </border>
    <border>
      <left style="thin">
        <color theme="0" tint="-0.14993743705557422"/>
      </left>
      <right style="thin">
        <color theme="0"/>
      </right>
      <top/>
      <bottom style="medium">
        <color theme="3" tint="-0.24994659260841701"/>
      </bottom>
      <diagonal/>
    </border>
    <border>
      <left style="thin">
        <color theme="0"/>
      </left>
      <right style="thin">
        <color theme="0" tint="-0.14993743705557422"/>
      </right>
      <top style="thin">
        <color theme="0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/>
      </right>
      <top/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3743705557422"/>
      </bottom>
      <diagonal/>
    </border>
    <border>
      <left style="thin">
        <color theme="0"/>
      </left>
      <right style="thin">
        <color theme="0" tint="-0.34998626667073579"/>
      </right>
      <top/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5">
    <xf numFmtId="0" fontId="0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3" fontId="8" fillId="4" borderId="1" xfId="0" applyNumberFormat="1" applyFont="1" applyFill="1" applyBorder="1" applyAlignment="1">
      <alignment horizontal="right" vertical="center"/>
    </xf>
    <xf numFmtId="0" fontId="17" fillId="0" borderId="0" xfId="0" applyFont="1"/>
    <xf numFmtId="1" fontId="7" fillId="3" borderId="1" xfId="0" applyNumberFormat="1" applyFont="1" applyFill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3" fontId="0" fillId="0" borderId="0" xfId="0" applyNumberFormat="1"/>
    <xf numFmtId="0" fontId="0" fillId="0" borderId="0" xfId="0"/>
    <xf numFmtId="0" fontId="28" fillId="0" borderId="0" xfId="0" applyFont="1"/>
    <xf numFmtId="0" fontId="0" fillId="0" borderId="0" xfId="0"/>
    <xf numFmtId="165" fontId="0" fillId="0" borderId="0" xfId="0" applyNumberFormat="1"/>
    <xf numFmtId="3" fontId="16" fillId="0" borderId="0" xfId="0" applyNumberFormat="1" applyFont="1" applyBorder="1" applyAlignment="1">
      <alignment horizontal="right" vertical="center"/>
    </xf>
    <xf numFmtId="0" fontId="13" fillId="8" borderId="6" xfId="0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0" xfId="0" applyFont="1" applyAlignment="1">
      <alignment vertical="center"/>
    </xf>
    <xf numFmtId="0" fontId="14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0" fillId="0" borderId="0" xfId="0"/>
    <xf numFmtId="166" fontId="8" fillId="4" borderId="1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 wrapText="1"/>
    </xf>
    <xf numFmtId="166" fontId="16" fillId="0" borderId="8" xfId="0" applyNumberFormat="1" applyFont="1" applyFill="1" applyBorder="1" applyAlignment="1">
      <alignment horizontal="right" vertical="center"/>
    </xf>
    <xf numFmtId="165" fontId="16" fillId="7" borderId="1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22" fillId="6" borderId="2" xfId="0" applyNumberFormat="1" applyFont="1" applyFill="1" applyBorder="1" applyAlignment="1">
      <alignment horizontal="right" vertical="center" wrapText="1"/>
    </xf>
    <xf numFmtId="0" fontId="21" fillId="6" borderId="4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3" fontId="5" fillId="3" borderId="14" xfId="0" applyNumberFormat="1" applyFont="1" applyFill="1" applyBorder="1" applyAlignment="1">
      <alignment horizontal="right" vertical="center"/>
    </xf>
    <xf numFmtId="164" fontId="5" fillId="3" borderId="15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3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right" vertical="center"/>
    </xf>
    <xf numFmtId="166" fontId="7" fillId="3" borderId="1" xfId="0" applyNumberFormat="1" applyFont="1" applyFill="1" applyBorder="1"/>
    <xf numFmtId="0" fontId="1" fillId="2" borderId="1" xfId="0" quotePrefix="1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9" fontId="7" fillId="3" borderId="1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3" borderId="1" xfId="0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166" fontId="7" fillId="3" borderId="1" xfId="0" applyNumberFormat="1" applyFont="1" applyFill="1" applyBorder="1" applyAlignment="1">
      <alignment horizontal="right" vertical="center"/>
    </xf>
    <xf numFmtId="0" fontId="0" fillId="0" borderId="0" xfId="0"/>
    <xf numFmtId="3" fontId="3" fillId="6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/>
    <xf numFmtId="3" fontId="0" fillId="0" borderId="0" xfId="0" applyNumberFormat="1"/>
    <xf numFmtId="167" fontId="8" fillId="4" borderId="1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33" fillId="6" borderId="21" xfId="0" applyFont="1" applyFill="1" applyBorder="1" applyAlignment="1">
      <alignment vertical="center" wrapText="1"/>
    </xf>
    <xf numFmtId="0" fontId="0" fillId="0" borderId="0" xfId="0"/>
    <xf numFmtId="166" fontId="7" fillId="0" borderId="0" xfId="0" applyNumberFormat="1" applyFont="1"/>
    <xf numFmtId="0" fontId="14" fillId="0" borderId="0" xfId="0" applyFont="1" applyAlignment="1">
      <alignment vertical="center"/>
    </xf>
    <xf numFmtId="0" fontId="35" fillId="0" borderId="0" xfId="0" applyFont="1"/>
    <xf numFmtId="0" fontId="0" fillId="0" borderId="0" xfId="0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right"/>
    </xf>
    <xf numFmtId="166" fontId="16" fillId="0" borderId="29" xfId="0" applyNumberFormat="1" applyFont="1" applyFill="1" applyBorder="1" applyAlignment="1">
      <alignment horizontal="right" vertical="center"/>
    </xf>
    <xf numFmtId="0" fontId="21" fillId="6" borderId="30" xfId="0" applyFont="1" applyFill="1" applyBorder="1" applyAlignment="1">
      <alignment horizontal="right"/>
    </xf>
    <xf numFmtId="0" fontId="21" fillId="6" borderId="31" xfId="0" applyFont="1" applyFill="1" applyBorder="1" applyAlignment="1">
      <alignment horizontal="right"/>
    </xf>
    <xf numFmtId="3" fontId="1" fillId="2" borderId="35" xfId="0" applyNumberFormat="1" applyFont="1" applyFill="1" applyBorder="1" applyAlignment="1">
      <alignment horizontal="right" vertical="center" wrapText="1"/>
    </xf>
    <xf numFmtId="166" fontId="1" fillId="2" borderId="36" xfId="0" applyNumberFormat="1" applyFont="1" applyFill="1" applyBorder="1" applyAlignment="1">
      <alignment horizontal="right" vertical="center" wrapText="1"/>
    </xf>
    <xf numFmtId="166" fontId="1" fillId="2" borderId="35" xfId="0" applyNumberFormat="1" applyFont="1" applyFill="1" applyBorder="1" applyAlignment="1">
      <alignment horizontal="right" vertical="center" wrapText="1"/>
    </xf>
    <xf numFmtId="166" fontId="1" fillId="2" borderId="37" xfId="0" applyNumberFormat="1" applyFont="1" applyFill="1" applyBorder="1" applyAlignment="1">
      <alignment horizontal="right" vertical="center" wrapText="1"/>
    </xf>
    <xf numFmtId="0" fontId="0" fillId="0" borderId="0" xfId="0"/>
    <xf numFmtId="165" fontId="36" fillId="0" borderId="0" xfId="0" applyNumberFormat="1" applyFont="1" applyFill="1"/>
    <xf numFmtId="3" fontId="8" fillId="3" borderId="1" xfId="0" applyNumberFormat="1" applyFont="1" applyFill="1" applyBorder="1"/>
    <xf numFmtId="0" fontId="0" fillId="0" borderId="0" xfId="0" applyBorder="1" applyAlignment="1"/>
    <xf numFmtId="0" fontId="0" fillId="0" borderId="0" xfId="0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9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29" fillId="0" borderId="0" xfId="0" applyFont="1" applyAlignment="1"/>
    <xf numFmtId="0" fontId="24" fillId="0" borderId="0" xfId="0" applyFont="1" applyBorder="1" applyAlignment="1">
      <alignment horizontal="right" vertic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8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0" fillId="0" borderId="0" xfId="0" applyBorder="1" applyAlignment="1"/>
    <xf numFmtId="3" fontId="1" fillId="2" borderId="32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textRotation="90"/>
    </xf>
    <xf numFmtId="0" fontId="20" fillId="0" borderId="26" xfId="0" applyFont="1" applyBorder="1" applyAlignment="1">
      <alignment horizontal="center" textRotation="90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25" fillId="0" borderId="3" xfId="0" applyFont="1" applyBorder="1" applyAlignment="1">
      <alignment horizontal="right" vertical="center"/>
    </xf>
  </cellXfs>
  <cellStyles count="15">
    <cellStyle name="Normal" xfId="0" builtinId="0"/>
    <cellStyle name="Normal 2" xfId="7" xr:uid="{00000000-0005-0000-0000-000000000000}"/>
    <cellStyle name="Normal 3" xfId="8" xr:uid="{00000000-0005-0000-0000-000001000000}"/>
    <cellStyle name="Normalno 2" xfId="2" xr:uid="{00000000-0005-0000-0000-000003000000}"/>
    <cellStyle name="Normalno 2 2" xfId="6" xr:uid="{00000000-0005-0000-0000-000004000000}"/>
    <cellStyle name="Normalno 2 3" xfId="9" xr:uid="{00000000-0005-0000-0000-000005000000}"/>
    <cellStyle name="Normalno 3" xfId="1" xr:uid="{00000000-0005-0000-0000-000006000000}"/>
    <cellStyle name="Normalno 3 2" xfId="4" xr:uid="{00000000-0005-0000-0000-000007000000}"/>
    <cellStyle name="Normalno 3 3" xfId="10" xr:uid="{00000000-0005-0000-0000-000008000000}"/>
    <cellStyle name="Normalno 4" xfId="3" xr:uid="{00000000-0005-0000-0000-000009000000}"/>
    <cellStyle name="Normalno 4 2" xfId="5" xr:uid="{00000000-0005-0000-0000-00000A000000}"/>
    <cellStyle name="Normalno 5" xfId="11" xr:uid="{00000000-0005-0000-0000-00000B000000}"/>
    <cellStyle name="Normalno 6" xfId="12" xr:uid="{00000000-0005-0000-0000-00000C000000}"/>
    <cellStyle name="Normalno 7" xfId="13" xr:uid="{00000000-0005-0000-0000-00000D000000}"/>
    <cellStyle name="Postotak 2" xfId="14" xr:uid="{00000000-0005-0000-0000-00000E000000}"/>
  </cellStyles>
  <dxfs count="0"/>
  <tableStyles count="0" defaultTableStyle="TableStyleMedium2" defaultPivotStyle="PivotStyleLight16"/>
  <colors>
    <mruColors>
      <color rgb="FFFFFFCC"/>
      <color rgb="FFFFFFFF"/>
      <color rgb="FFF0F4DA"/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</xdr:rowOff>
    </xdr:from>
    <xdr:to>
      <xdr:col>0</xdr:col>
      <xdr:colOff>1276350</xdr:colOff>
      <xdr:row>1</xdr:row>
      <xdr:rowOff>161925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66675</xdr:colOff>
      <xdr:row>1</xdr:row>
      <xdr:rowOff>152400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0</xdr:colOff>
      <xdr:row>1</xdr:row>
      <xdr:rowOff>171450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0</xdr:rowOff>
    </xdr:from>
    <xdr:to>
      <xdr:col>2</xdr:col>
      <xdr:colOff>438150</xdr:colOff>
      <xdr:row>1</xdr:row>
      <xdr:rowOff>152400</xdr:rowOff>
    </xdr:to>
    <xdr:pic>
      <xdr:nvPicPr>
        <xdr:cNvPr id="4" name="Slika 38" descr="Opis: fina_logotip_2024__RGB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2</xdr:col>
      <xdr:colOff>47625</xdr:colOff>
      <xdr:row>1</xdr:row>
      <xdr:rowOff>152400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2</xdr:col>
      <xdr:colOff>57150</xdr:colOff>
      <xdr:row>1</xdr:row>
      <xdr:rowOff>152400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57150</xdr:colOff>
      <xdr:row>2</xdr:row>
      <xdr:rowOff>9525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72111949884/d9054b8f51bf177156b31d95e53c25e85e7f1aa4e73e4ffc728cf55a23de6a2af62c9ae86015ecafa53bd5cce889713e8e104d24b5c5bd826dc8d09ec330bfd1" TargetMode="External"/><Relationship Id="rId3" Type="http://schemas.openxmlformats.org/officeDocument/2006/relationships/hyperlink" Target="https://www.transparentno.hr/pregled/05873359168/4f2060c361f8cddefefb9b23161987a0ac4e7d07864611c5637bf5fca8095ddd391571e50059ad767509ff80f0a4c3137dabfb4eafd889f4ca696c8f0453c409" TargetMode="External"/><Relationship Id="rId7" Type="http://schemas.openxmlformats.org/officeDocument/2006/relationships/hyperlink" Target="https://www.transparentno.hr/pregled/45422293596/1962d51e80ef86795c049e308f05132cc37efbbc65705ab8bfbc7177f597289ca141d04d857d41b57f95acf3f71106db21e35dad9837d6ab77b985f50dac13ec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transparentno.hr/pregled/58203211592/32e242f2e38fbb6196643d7a28bdb2d83983595afa0c1c529af6a5aebfcbfcdeaeda34e307870304172a89ab4f554a2049f8096e1233af96d1b9b3440c718523" TargetMode="External"/><Relationship Id="rId1" Type="http://schemas.openxmlformats.org/officeDocument/2006/relationships/hyperlink" Target="https://www.transparentno.hr/pregled/62296711978/fa3f8eec33051694ab849d19a26637f209cce2b6e65af166a95ce118f7b641cf055c5d9f1d499a4390bd743002a5f1cf53d3fb559f325ef1afa4fc6760ef2e53" TargetMode="External"/><Relationship Id="rId6" Type="http://schemas.openxmlformats.org/officeDocument/2006/relationships/hyperlink" Target="https://www.transparentno.hr/pregled/27770244552/67517f9434ad3be6a810eaff47881c7291a80239fad7c9d50f3d531053c94e3bf6f40e598dea33187446b071c124d2ae1ab5a502654fe6215d0340898bc1026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76688891305/53f65f84e2521b24e6f84ae5c0f682e259726da76ca108d04df1d8d5f4ae6c0369729ee0b25053f4e047bce4f224d99165a101ad0fa58fc50b9902fbf59a7bf3" TargetMode="External"/><Relationship Id="rId10" Type="http://schemas.openxmlformats.org/officeDocument/2006/relationships/hyperlink" Target="https://www.transparentno.hr/pregled/22437590557/b8cec3c76e4e400e40630b821298d239815d0c68d1ca3a8ad338920bcfbdd2c1cf5d22762475b9bd249e0a20fe64d34229ec756efc70f4a81c4025fd04dbc35b" TargetMode="External"/><Relationship Id="rId4" Type="http://schemas.openxmlformats.org/officeDocument/2006/relationships/hyperlink" Target="https://www.transparentno.hr/pregled/59369289798/1963a7598b15cb29f69f8b280944fd643fcf49a5f46a0a2fa5f5abb5d50312ff7f196f6b4e63542fb2dcf5e5b34e7e8f3c001824767ae8f288dd5693aa2ec638" TargetMode="External"/><Relationship Id="rId9" Type="http://schemas.openxmlformats.org/officeDocument/2006/relationships/hyperlink" Target="https://www.transparentno.hr/pregled/62134495963/60ea4c0a445c44a6f3e9eff58dfd3f6a0a624adc05342f824839823c20eb4d0e7e5dee7367bf7ccc50661d7440a9f00adf4824b3958a8787b06f5fa65e36098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4"/>
  <sheetViews>
    <sheetView workbookViewId="0">
      <selection activeCell="A24" sqref="A24"/>
    </sheetView>
  </sheetViews>
  <sheetFormatPr defaultRowHeight="14.4"/>
  <cols>
    <col min="1" max="1" width="62" customWidth="1"/>
    <col min="2" max="4" width="8.6640625" customWidth="1"/>
    <col min="5" max="5" width="5.109375" customWidth="1"/>
  </cols>
  <sheetData>
    <row r="3" spans="1:9" s="24" customFormat="1">
      <c r="A3" s="106" t="s">
        <v>117</v>
      </c>
      <c r="B3" s="107"/>
      <c r="C3" s="107"/>
      <c r="D3" s="107"/>
    </row>
    <row r="4" spans="1:9">
      <c r="A4" s="108" t="s">
        <v>111</v>
      </c>
      <c r="B4" s="108"/>
      <c r="C4" s="108"/>
      <c r="D4" s="108"/>
    </row>
    <row r="5" spans="1:9" ht="24.75" customHeight="1">
      <c r="A5" s="102" t="s">
        <v>1</v>
      </c>
      <c r="B5" s="104" t="s">
        <v>2</v>
      </c>
      <c r="C5" s="104"/>
      <c r="D5" s="105"/>
    </row>
    <row r="6" spans="1:9">
      <c r="A6" s="103"/>
      <c r="B6" s="37" t="s">
        <v>109</v>
      </c>
      <c r="C6" s="37" t="s">
        <v>116</v>
      </c>
      <c r="D6" s="38" t="s">
        <v>3</v>
      </c>
      <c r="E6" s="1"/>
    </row>
    <row r="7" spans="1:9">
      <c r="A7" s="39" t="s">
        <v>4</v>
      </c>
      <c r="B7" s="40"/>
      <c r="C7" s="40">
        <v>944</v>
      </c>
      <c r="D7" s="41" t="s">
        <v>5</v>
      </c>
      <c r="E7" s="1"/>
    </row>
    <row r="8" spans="1:9">
      <c r="A8" s="39" t="s">
        <v>6</v>
      </c>
      <c r="B8" s="40">
        <v>674</v>
      </c>
      <c r="C8" s="40">
        <v>677</v>
      </c>
      <c r="D8" s="41">
        <v>100.44510385756678</v>
      </c>
      <c r="E8" s="93"/>
      <c r="I8" s="6"/>
    </row>
    <row r="9" spans="1:9">
      <c r="A9" s="39" t="s">
        <v>7</v>
      </c>
      <c r="B9" s="40">
        <v>201</v>
      </c>
      <c r="C9" s="40">
        <v>267</v>
      </c>
      <c r="D9" s="41">
        <v>132.8358208955224</v>
      </c>
      <c r="E9" s="2"/>
    </row>
    <row r="10" spans="1:9">
      <c r="A10" s="39" t="s">
        <v>8</v>
      </c>
      <c r="B10" s="40">
        <v>14655</v>
      </c>
      <c r="C10" s="40">
        <v>15289</v>
      </c>
      <c r="D10" s="41">
        <v>104.32616854315933</v>
      </c>
      <c r="E10" s="3"/>
    </row>
    <row r="11" spans="1:9" ht="15" customHeight="1">
      <c r="A11" s="42" t="s">
        <v>9</v>
      </c>
      <c r="B11" s="43">
        <v>930077.59412000002</v>
      </c>
      <c r="C11" s="43">
        <v>1018409.11852</v>
      </c>
      <c r="D11" s="44">
        <v>109.4972209801028</v>
      </c>
      <c r="E11" s="1"/>
    </row>
    <row r="12" spans="1:9">
      <c r="A12" s="42" t="s">
        <v>10</v>
      </c>
      <c r="B12" s="43">
        <v>871176.32546000008</v>
      </c>
      <c r="C12" s="43">
        <v>949102.65196000005</v>
      </c>
      <c r="D12" s="44">
        <v>108.94495456575375</v>
      </c>
      <c r="E12" s="1"/>
    </row>
    <row r="13" spans="1:9">
      <c r="A13" s="42" t="s">
        <v>11</v>
      </c>
      <c r="B13" s="43">
        <v>63766.49295</v>
      </c>
      <c r="C13" s="43">
        <v>75218.527669999996</v>
      </c>
      <c r="D13" s="44">
        <v>117.95932972035902</v>
      </c>
      <c r="E13" s="1"/>
    </row>
    <row r="14" spans="1:9">
      <c r="A14" s="42" t="s">
        <v>12</v>
      </c>
      <c r="B14" s="43">
        <v>4865.2242900000001</v>
      </c>
      <c r="C14" s="43">
        <v>5912.0611100000006</v>
      </c>
      <c r="D14" s="44">
        <v>121.51672271618952</v>
      </c>
      <c r="E14" s="1"/>
    </row>
    <row r="15" spans="1:9">
      <c r="A15" s="42" t="s">
        <v>13</v>
      </c>
      <c r="B15" s="43">
        <v>5778.19211</v>
      </c>
      <c r="C15" s="43">
        <v>10991.461949999999</v>
      </c>
      <c r="D15" s="44">
        <v>190.22320028054588</v>
      </c>
      <c r="E15" s="1"/>
    </row>
    <row r="16" spans="1:9">
      <c r="A16" s="42" t="s">
        <v>14</v>
      </c>
      <c r="B16" s="43">
        <v>56783.794459999997</v>
      </c>
      <c r="C16" s="43">
        <v>64232.880979999994</v>
      </c>
      <c r="D16" s="44">
        <v>113.11833171917974</v>
      </c>
      <c r="E16" s="1"/>
    </row>
    <row r="17" spans="1:5">
      <c r="A17" s="42" t="s">
        <v>15</v>
      </c>
      <c r="B17" s="43">
        <v>3660.7179100000003</v>
      </c>
      <c r="C17" s="43">
        <v>5917.87637</v>
      </c>
      <c r="D17" s="44">
        <v>161.65890176443557</v>
      </c>
      <c r="E17" s="1"/>
    </row>
    <row r="18" spans="1:5">
      <c r="A18" s="45" t="s">
        <v>22</v>
      </c>
      <c r="B18" s="46">
        <v>53123.076549999998</v>
      </c>
      <c r="C18" s="46">
        <v>58315.004609999996</v>
      </c>
      <c r="D18" s="47">
        <v>109.7733949108036</v>
      </c>
      <c r="E18" s="1"/>
    </row>
    <row r="19" spans="1:5">
      <c r="A19" s="42" t="s">
        <v>18</v>
      </c>
      <c r="B19" s="43">
        <v>69869.819610000006</v>
      </c>
      <c r="C19" s="43">
        <v>79801.252890000003</v>
      </c>
      <c r="D19" s="44">
        <v>114.21419625159383</v>
      </c>
      <c r="E19" s="1"/>
    </row>
    <row r="20" spans="1:5">
      <c r="A20" s="42" t="s">
        <v>19</v>
      </c>
      <c r="B20" s="43">
        <v>27902.866000000002</v>
      </c>
      <c r="C20" s="43">
        <v>34334.85931</v>
      </c>
      <c r="D20" s="44">
        <v>123.05137153294574</v>
      </c>
      <c r="E20" s="1"/>
    </row>
    <row r="21" spans="1:5">
      <c r="A21" s="42" t="s">
        <v>20</v>
      </c>
      <c r="B21" s="43">
        <v>41966.953609999997</v>
      </c>
      <c r="C21" s="43">
        <v>45466.393579999996</v>
      </c>
      <c r="D21" s="44">
        <v>108.33856086510445</v>
      </c>
      <c r="E21" s="1"/>
    </row>
    <row r="22" spans="1:5">
      <c r="A22" s="42" t="s">
        <v>21</v>
      </c>
      <c r="B22" s="43">
        <v>4851.6389800000006</v>
      </c>
      <c r="C22" s="43">
        <v>5507.7694599999995</v>
      </c>
      <c r="D22" s="44">
        <v>113.52389332151004</v>
      </c>
    </row>
    <row r="23" spans="1:5">
      <c r="A23" s="48" t="s">
        <v>17</v>
      </c>
      <c r="B23" s="49">
        <v>759.78902780620956</v>
      </c>
      <c r="C23" s="49">
        <v>883.284785684697</v>
      </c>
      <c r="D23" s="50">
        <v>116.25395384230082</v>
      </c>
    </row>
    <row r="24" spans="1:5">
      <c r="A24" s="4" t="s">
        <v>147</v>
      </c>
    </row>
  </sheetData>
  <mergeCells count="4">
    <mergeCell ref="A5:A6"/>
    <mergeCell ref="B5:D5"/>
    <mergeCell ref="A3:D3"/>
    <mergeCell ref="A4:D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A18" sqref="A18"/>
    </sheetView>
  </sheetViews>
  <sheetFormatPr defaultColWidth="9.109375" defaultRowHeight="14.4"/>
  <cols>
    <col min="1" max="1" width="5" style="7" customWidth="1"/>
    <col min="2" max="2" width="13.5546875" style="7" customWidth="1"/>
    <col min="3" max="3" width="47.5546875" style="7" customWidth="1"/>
    <col min="4" max="4" width="8.88671875" style="7" bestFit="1" customWidth="1"/>
    <col min="5" max="5" width="13.44140625" style="7" customWidth="1"/>
    <col min="6" max="6" width="8.6640625" style="7" customWidth="1"/>
    <col min="7" max="7" width="8.88671875" style="7" customWidth="1"/>
    <col min="8" max="16384" width="9.109375" style="7"/>
  </cols>
  <sheetData>
    <row r="1" spans="1:7">
      <c r="A1"/>
    </row>
    <row r="3" spans="1:7" s="81" customFormat="1" ht="13.8">
      <c r="A3" s="80" t="s">
        <v>131</v>
      </c>
      <c r="B3" s="80"/>
      <c r="C3" s="80"/>
      <c r="D3" s="80"/>
      <c r="E3" s="80"/>
    </row>
    <row r="4" spans="1:7" s="9" customFormat="1" ht="13.8">
      <c r="A4" s="109" t="s">
        <v>110</v>
      </c>
      <c r="B4" s="110"/>
      <c r="C4" s="110"/>
      <c r="D4" s="110"/>
      <c r="E4" s="110"/>
      <c r="F4" s="110"/>
    </row>
    <row r="5" spans="1:7" ht="40.799999999999997">
      <c r="A5" s="51" t="s">
        <v>37</v>
      </c>
      <c r="B5" s="51" t="s">
        <v>23</v>
      </c>
      <c r="C5" s="51" t="s">
        <v>24</v>
      </c>
      <c r="D5" s="51" t="s">
        <v>25</v>
      </c>
      <c r="E5" s="51" t="s">
        <v>9</v>
      </c>
      <c r="F5" s="51" t="s">
        <v>86</v>
      </c>
    </row>
    <row r="6" spans="1:7" ht="15" customHeight="1">
      <c r="A6" s="52" t="s">
        <v>26</v>
      </c>
      <c r="B6" s="10" t="s">
        <v>121</v>
      </c>
      <c r="C6" s="11" t="s">
        <v>80</v>
      </c>
      <c r="D6" s="63" t="s">
        <v>62</v>
      </c>
      <c r="E6" s="12">
        <v>163871.74347999998</v>
      </c>
      <c r="F6" s="53">
        <f>E6/E17*100</f>
        <v>16.09095406747203</v>
      </c>
      <c r="G6" s="14"/>
    </row>
    <row r="7" spans="1:7" ht="15" customHeight="1">
      <c r="A7" s="52" t="s">
        <v>27</v>
      </c>
      <c r="B7" s="10" t="s">
        <v>122</v>
      </c>
      <c r="C7" s="11" t="s">
        <v>60</v>
      </c>
      <c r="D7" s="63" t="s">
        <v>64</v>
      </c>
      <c r="E7" s="12">
        <v>58053.390850000003</v>
      </c>
      <c r="F7" s="53">
        <f>E7/E17*100</f>
        <v>5.7003997503838066</v>
      </c>
      <c r="G7" s="14"/>
    </row>
    <row r="8" spans="1:7" ht="15" customHeight="1">
      <c r="A8" s="52" t="s">
        <v>28</v>
      </c>
      <c r="B8" s="13" t="s">
        <v>123</v>
      </c>
      <c r="C8" s="11" t="s">
        <v>130</v>
      </c>
      <c r="D8" s="63" t="s">
        <v>62</v>
      </c>
      <c r="E8" s="12">
        <v>55339.495299999995</v>
      </c>
      <c r="F8" s="53">
        <f>E8/E17*100</f>
        <v>5.4339159276599904</v>
      </c>
      <c r="G8" s="14"/>
    </row>
    <row r="9" spans="1:7" ht="15" customHeight="1">
      <c r="A9" s="52" t="s">
        <v>29</v>
      </c>
      <c r="B9" s="10" t="s">
        <v>124</v>
      </c>
      <c r="C9" s="11" t="s">
        <v>112</v>
      </c>
      <c r="D9" s="63" t="s">
        <v>64</v>
      </c>
      <c r="E9" s="12">
        <v>43252.175329999998</v>
      </c>
      <c r="F9" s="53">
        <f>E9/E17*100</f>
        <v>4.2470333919295706</v>
      </c>
      <c r="G9" s="14"/>
    </row>
    <row r="10" spans="1:7" ht="15" customHeight="1">
      <c r="A10" s="52" t="s">
        <v>30</v>
      </c>
      <c r="B10" s="10" t="s">
        <v>125</v>
      </c>
      <c r="C10" s="11" t="s">
        <v>78</v>
      </c>
      <c r="D10" s="63" t="s">
        <v>62</v>
      </c>
      <c r="E10" s="12">
        <v>37489.749400000001</v>
      </c>
      <c r="F10" s="53">
        <f>E10/E17*100</f>
        <v>3.681207161075096</v>
      </c>
      <c r="G10" s="14"/>
    </row>
    <row r="11" spans="1:7" ht="15" customHeight="1">
      <c r="A11" s="52" t="s">
        <v>40</v>
      </c>
      <c r="B11" s="10" t="s">
        <v>126</v>
      </c>
      <c r="C11" s="11" t="s">
        <v>61</v>
      </c>
      <c r="D11" s="63" t="s">
        <v>79</v>
      </c>
      <c r="E11" s="12">
        <v>35619.087979999997</v>
      </c>
      <c r="F11" s="53">
        <f>E11/E17*100</f>
        <v>3.4975224919198808</v>
      </c>
      <c r="G11" s="14"/>
    </row>
    <row r="12" spans="1:7" ht="15" customHeight="1">
      <c r="A12" s="52" t="s">
        <v>42</v>
      </c>
      <c r="B12" s="13" t="s">
        <v>127</v>
      </c>
      <c r="C12" s="11" t="s">
        <v>68</v>
      </c>
      <c r="D12" s="63" t="s">
        <v>69</v>
      </c>
      <c r="E12" s="12">
        <v>32793.52435</v>
      </c>
      <c r="F12" s="53">
        <f>E12/E17*100</f>
        <v>3.220073716313252</v>
      </c>
      <c r="G12" s="14"/>
    </row>
    <row r="13" spans="1:7" ht="15" customHeight="1">
      <c r="A13" s="52" t="s">
        <v>43</v>
      </c>
      <c r="B13" s="10" t="s">
        <v>41</v>
      </c>
      <c r="C13" s="11" t="s">
        <v>75</v>
      </c>
      <c r="D13" s="63" t="s">
        <v>62</v>
      </c>
      <c r="E13" s="12">
        <v>32351.592420000001</v>
      </c>
      <c r="F13" s="53">
        <f>E13/E17*100</f>
        <v>3.1766793748876538</v>
      </c>
      <c r="G13" s="14"/>
    </row>
    <row r="14" spans="1:7" ht="15" customHeight="1">
      <c r="A14" s="52" t="s">
        <v>44</v>
      </c>
      <c r="B14" s="10" t="s">
        <v>128</v>
      </c>
      <c r="C14" s="11" t="s">
        <v>113</v>
      </c>
      <c r="D14" s="63" t="s">
        <v>66</v>
      </c>
      <c r="E14" s="12">
        <v>23050.375370000002</v>
      </c>
      <c r="F14" s="53">
        <f>E14/E17*100</f>
        <v>2.2633708743199286</v>
      </c>
      <c r="G14" s="14"/>
    </row>
    <row r="15" spans="1:7" ht="15" customHeight="1">
      <c r="A15" s="52" t="s">
        <v>45</v>
      </c>
      <c r="B15" s="10" t="s">
        <v>129</v>
      </c>
      <c r="C15" s="11" t="s">
        <v>71</v>
      </c>
      <c r="D15" s="63" t="s">
        <v>63</v>
      </c>
      <c r="E15" s="12">
        <v>22539.782420000003</v>
      </c>
      <c r="F15" s="53">
        <f>E15/E17*100</f>
        <v>2.2132345449494673</v>
      </c>
      <c r="G15" s="14"/>
    </row>
    <row r="16" spans="1:7" ht="15" customHeight="1">
      <c r="A16" s="111" t="s">
        <v>84</v>
      </c>
      <c r="B16" s="112"/>
      <c r="C16" s="112"/>
      <c r="D16" s="112"/>
      <c r="E16" s="8">
        <f t="shared" ref="E16" si="0">SUM(E6:E15)</f>
        <v>504360.91690000001</v>
      </c>
      <c r="F16" s="75">
        <v>0.495</v>
      </c>
      <c r="G16" s="79"/>
    </row>
    <row r="17" spans="1:7" ht="15" customHeight="1">
      <c r="A17" s="113" t="s">
        <v>120</v>
      </c>
      <c r="B17" s="114"/>
      <c r="C17" s="114"/>
      <c r="D17" s="114"/>
      <c r="E17" s="8">
        <v>1018409.11852</v>
      </c>
      <c r="F17" s="27">
        <v>100</v>
      </c>
      <c r="G17" s="14"/>
    </row>
    <row r="18" spans="1:7">
      <c r="A18" s="23" t="s">
        <v>147</v>
      </c>
      <c r="F18" s="14"/>
      <c r="G18" s="78"/>
    </row>
    <row r="19" spans="1:7">
      <c r="B19" s="73"/>
      <c r="C19" s="73"/>
      <c r="D19" s="73"/>
      <c r="E19" s="74"/>
      <c r="F19" s="73"/>
      <c r="G19" s="78"/>
    </row>
    <row r="20" spans="1:7">
      <c r="B20" s="73"/>
      <c r="C20" s="73"/>
      <c r="D20" s="73"/>
      <c r="E20" s="73"/>
      <c r="F20" s="73"/>
      <c r="G20" s="73"/>
    </row>
  </sheetData>
  <mergeCells count="3">
    <mergeCell ref="A4:F4"/>
    <mergeCell ref="A16:D16"/>
    <mergeCell ref="A17:D17"/>
  </mergeCells>
  <hyperlinks>
    <hyperlink ref="C6" r:id="rId1" display="MLINAR d.d." xr:uid="{00000000-0004-0000-0100-000000000000}"/>
    <hyperlink ref="C7" r:id="rId2" display="PAN-PEK d.o.o." xr:uid="{00000000-0004-0000-0100-000001000000}"/>
    <hyperlink ref="C8" r:id="rId3" display="PEKARA DUBRAVICA d.o.o." xr:uid="{00000000-0004-0000-0100-000002000000}"/>
    <hyperlink ref="C9" r:id="rId4" display="BABIĆ PEKARA d.o.o." xr:uid="{00000000-0004-0000-0100-000003000000}"/>
    <hyperlink ref="C10" r:id="rId5" display="P.T.U.U.O. BABIĆ, Vl. Ivica Babić" xr:uid="{00000000-0004-0000-0100-000004000000}"/>
    <hyperlink ref="C11" r:id="rId6" display="DON DON d.o.o." xr:uid="{00000000-0004-0000-0100-000005000000}"/>
    <hyperlink ref="C12" r:id="rId7" display="BRIONKA d.d." xr:uid="{00000000-0004-0000-0100-000006000000}"/>
    <hyperlink ref="C13" r:id="rId8" display="MIVIT PEKARA d.o.o." xr:uid="{00000000-0004-0000-0100-000007000000}"/>
    <hyperlink ref="C14" r:id="rId9" display="KUSTURA d.o.o." xr:uid="{00000000-0004-0000-0100-000008000000}"/>
    <hyperlink ref="C15" r:id="rId10" display="PROLJETNI DAN d.o.o." xr:uid="{00000000-0004-0000-0100-000009000000}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topLeftCell="A4" zoomScaleNormal="100" workbookViewId="0">
      <selection activeCell="D39" sqref="D39"/>
    </sheetView>
  </sheetViews>
  <sheetFormatPr defaultColWidth="9.109375" defaultRowHeight="14.4"/>
  <cols>
    <col min="1" max="1" width="3.44140625" style="7" customWidth="1"/>
    <col min="2" max="2" width="9.109375" style="7" customWidth="1"/>
    <col min="3" max="3" width="20.33203125" style="7" customWidth="1"/>
    <col min="4" max="4" width="8.88671875" style="7" customWidth="1"/>
    <col min="5" max="6" width="7.6640625" style="7" customWidth="1"/>
    <col min="7" max="7" width="7.88671875" style="26" customWidth="1"/>
    <col min="8" max="9" width="7.88671875" style="7" bestFit="1" customWidth="1"/>
    <col min="10" max="10" width="5.33203125" style="7" customWidth="1"/>
    <col min="11" max="11" width="6.5546875" style="7" bestFit="1" customWidth="1"/>
    <col min="12" max="12" width="7" style="7" bestFit="1" customWidth="1"/>
    <col min="13" max="13" width="5.33203125" style="7" customWidth="1"/>
    <col min="14" max="14" width="5.33203125" style="92" customWidth="1"/>
    <col min="15" max="16384" width="9.109375" style="7"/>
  </cols>
  <sheetData>
    <row r="1" spans="1:14">
      <c r="A1"/>
    </row>
    <row r="3" spans="1:14" s="62" customFormat="1" ht="17.100000000000001" customHeight="1">
      <c r="A3" s="70" t="s">
        <v>118</v>
      </c>
      <c r="B3" s="71"/>
      <c r="C3" s="71"/>
      <c r="D3" s="71"/>
      <c r="E3" s="71"/>
      <c r="F3" s="71"/>
      <c r="G3" s="71"/>
      <c r="H3" s="71"/>
      <c r="I3" s="71"/>
      <c r="K3" s="71"/>
      <c r="L3" s="71"/>
      <c r="M3" s="71"/>
      <c r="N3" s="71"/>
    </row>
    <row r="4" spans="1:14" s="99" customFormat="1" ht="17.100000000000001" customHeight="1">
      <c r="A4" s="97" t="s">
        <v>146</v>
      </c>
      <c r="B4" s="97"/>
      <c r="C4" s="97"/>
      <c r="D4" s="97"/>
      <c r="E4" s="97"/>
      <c r="F4" s="98"/>
      <c r="G4" s="98"/>
      <c r="H4" s="98"/>
      <c r="I4" s="98"/>
      <c r="K4" s="100"/>
      <c r="L4" s="100"/>
      <c r="M4" s="100"/>
      <c r="N4" s="100"/>
    </row>
    <row r="5" spans="1:14" s="72" customFormat="1" ht="17.100000000000001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K5" s="101"/>
      <c r="L5" s="101"/>
      <c r="M5" s="101"/>
      <c r="N5" s="101"/>
    </row>
    <row r="6" spans="1:14" s="72" customFormat="1" ht="17.100000000000001" customHeight="1">
      <c r="A6" s="101" t="s">
        <v>58</v>
      </c>
      <c r="B6" s="101"/>
      <c r="C6" s="101"/>
      <c r="D6" s="101"/>
      <c r="E6" s="101"/>
      <c r="F6" s="101"/>
      <c r="G6" s="101"/>
      <c r="H6" s="101"/>
      <c r="I6" s="101"/>
      <c r="K6" s="101"/>
      <c r="L6" s="101"/>
      <c r="M6" s="101"/>
      <c r="N6" s="101"/>
    </row>
    <row r="7" spans="1:14" s="22" customFormat="1" ht="14.4" customHeight="1">
      <c r="A7" s="108" t="s">
        <v>110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95"/>
    </row>
    <row r="8" spans="1:14" ht="35.1" customHeight="1">
      <c r="A8" s="127" t="s">
        <v>36</v>
      </c>
      <c r="B8" s="121" t="s">
        <v>31</v>
      </c>
      <c r="C8" s="122"/>
      <c r="D8" s="123" t="s">
        <v>4</v>
      </c>
      <c r="E8" s="122"/>
      <c r="F8" s="122"/>
      <c r="G8" s="122"/>
      <c r="H8" s="123" t="s">
        <v>9</v>
      </c>
      <c r="I8" s="122"/>
      <c r="J8" s="122"/>
      <c r="K8" s="124" t="s">
        <v>16</v>
      </c>
      <c r="L8" s="125"/>
      <c r="M8" s="126"/>
      <c r="N8" s="82"/>
    </row>
    <row r="9" spans="1:14" ht="31.2" thickBot="1">
      <c r="A9" s="128"/>
      <c r="B9" s="35" t="s">
        <v>83</v>
      </c>
      <c r="C9" s="25" t="s">
        <v>32</v>
      </c>
      <c r="D9" s="25" t="s">
        <v>33</v>
      </c>
      <c r="E9" s="25" t="s">
        <v>34</v>
      </c>
      <c r="F9" s="25" t="s">
        <v>35</v>
      </c>
      <c r="G9" s="21" t="s">
        <v>85</v>
      </c>
      <c r="H9" s="25" t="s">
        <v>109</v>
      </c>
      <c r="I9" s="25" t="s">
        <v>116</v>
      </c>
      <c r="J9" s="25" t="s">
        <v>3</v>
      </c>
      <c r="K9" s="25" t="s">
        <v>109</v>
      </c>
      <c r="L9" s="25" t="s">
        <v>116</v>
      </c>
      <c r="M9" s="83" t="s">
        <v>3</v>
      </c>
      <c r="N9" s="82"/>
    </row>
    <row r="10" spans="1:14" ht="15" customHeight="1">
      <c r="A10" s="84" t="s">
        <v>26</v>
      </c>
      <c r="B10" s="34">
        <v>21</v>
      </c>
      <c r="C10" s="31" t="s">
        <v>108</v>
      </c>
      <c r="D10" s="33">
        <v>209</v>
      </c>
      <c r="E10" s="28">
        <v>145</v>
      </c>
      <c r="F10" s="28">
        <v>64</v>
      </c>
      <c r="G10" s="30">
        <f>F10/D10*100</f>
        <v>30.62200956937799</v>
      </c>
      <c r="H10" s="20">
        <v>315755.97912000003</v>
      </c>
      <c r="I10" s="32">
        <v>356375.82432999997</v>
      </c>
      <c r="J10" s="29">
        <v>112.86431545119302</v>
      </c>
      <c r="K10" s="20">
        <v>14900.85111</v>
      </c>
      <c r="L10" s="20">
        <v>22977.863239999999</v>
      </c>
      <c r="M10" s="85">
        <v>154.20503882881894</v>
      </c>
      <c r="N10" s="82"/>
    </row>
    <row r="11" spans="1:14" ht="15" customHeight="1" thickBot="1">
      <c r="A11" s="86" t="s">
        <v>27</v>
      </c>
      <c r="B11" s="34">
        <v>16</v>
      </c>
      <c r="C11" s="77" t="s">
        <v>89</v>
      </c>
      <c r="D11" s="33">
        <v>37</v>
      </c>
      <c r="E11" s="28">
        <v>28</v>
      </c>
      <c r="F11" s="28">
        <v>9</v>
      </c>
      <c r="G11" s="30">
        <f t="shared" ref="G11:G30" si="0">F11/D11*100</f>
        <v>24.324324324324326</v>
      </c>
      <c r="H11" s="20">
        <v>103232.27565000001</v>
      </c>
      <c r="I11" s="32">
        <v>121553.91671999999</v>
      </c>
      <c r="J11" s="29">
        <v>117.74797751443349</v>
      </c>
      <c r="K11" s="20">
        <v>3500.5337300000001</v>
      </c>
      <c r="L11" s="20">
        <v>4051.0835299999999</v>
      </c>
      <c r="M11" s="85">
        <v>115.72759591720889</v>
      </c>
      <c r="N11" s="82"/>
    </row>
    <row r="12" spans="1:14" ht="15" customHeight="1" thickBot="1">
      <c r="A12" s="86" t="s">
        <v>28</v>
      </c>
      <c r="B12" s="34">
        <v>17</v>
      </c>
      <c r="C12" s="77" t="s">
        <v>88</v>
      </c>
      <c r="D12" s="33">
        <v>112</v>
      </c>
      <c r="E12" s="28">
        <v>77</v>
      </c>
      <c r="F12" s="28">
        <v>35</v>
      </c>
      <c r="G12" s="30">
        <f t="shared" si="0"/>
        <v>31.25</v>
      </c>
      <c r="H12" s="20">
        <v>100448.79792</v>
      </c>
      <c r="I12" s="32">
        <v>106535.45522</v>
      </c>
      <c r="J12" s="29">
        <v>106.05946255807616</v>
      </c>
      <c r="K12" s="20">
        <v>9275.0613499999999</v>
      </c>
      <c r="L12" s="20">
        <v>8243.9236399999991</v>
      </c>
      <c r="M12" s="85">
        <v>88.882685827194024</v>
      </c>
      <c r="N12" s="82"/>
    </row>
    <row r="13" spans="1:14" ht="15" customHeight="1" thickBot="1">
      <c r="A13" s="86" t="s">
        <v>29</v>
      </c>
      <c r="B13" s="34">
        <v>6</v>
      </c>
      <c r="C13" s="77" t="s">
        <v>92</v>
      </c>
      <c r="D13" s="33">
        <v>19</v>
      </c>
      <c r="E13" s="28">
        <v>17</v>
      </c>
      <c r="F13" s="28">
        <v>2</v>
      </c>
      <c r="G13" s="30">
        <f t="shared" si="0"/>
        <v>10.526315789473683</v>
      </c>
      <c r="H13" s="20">
        <v>56387.277099999999</v>
      </c>
      <c r="I13" s="32">
        <v>59808.159310000003</v>
      </c>
      <c r="J13" s="29">
        <v>106.06676254988025</v>
      </c>
      <c r="K13" s="20">
        <v>763.24977000000001</v>
      </c>
      <c r="L13" s="20">
        <v>874.99178000000006</v>
      </c>
      <c r="M13" s="85">
        <v>114.64029396301029</v>
      </c>
      <c r="N13" s="82"/>
    </row>
    <row r="14" spans="1:14" ht="15" customHeight="1" thickBot="1">
      <c r="A14" s="86" t="s">
        <v>30</v>
      </c>
      <c r="B14" s="34">
        <v>1</v>
      </c>
      <c r="C14" s="77" t="s">
        <v>91</v>
      </c>
      <c r="D14" s="33">
        <v>85</v>
      </c>
      <c r="E14" s="28">
        <v>70</v>
      </c>
      <c r="F14" s="28">
        <v>15</v>
      </c>
      <c r="G14" s="30">
        <f t="shared" si="0"/>
        <v>17.647058823529413</v>
      </c>
      <c r="H14" s="20">
        <v>57205.250780000002</v>
      </c>
      <c r="I14" s="32">
        <v>58721.01442</v>
      </c>
      <c r="J14" s="29">
        <v>102.64969320006887</v>
      </c>
      <c r="K14" s="20">
        <v>4600.62637</v>
      </c>
      <c r="L14" s="20">
        <v>4189.1516499999998</v>
      </c>
      <c r="M14" s="85">
        <v>91.056115256757948</v>
      </c>
      <c r="N14" s="82"/>
    </row>
    <row r="15" spans="1:14" ht="15" customHeight="1" thickBot="1">
      <c r="A15" s="86" t="s">
        <v>40</v>
      </c>
      <c r="B15" s="34">
        <v>18</v>
      </c>
      <c r="C15" s="77" t="s">
        <v>90</v>
      </c>
      <c r="D15" s="33">
        <v>46</v>
      </c>
      <c r="E15" s="28">
        <v>35</v>
      </c>
      <c r="F15" s="28">
        <v>11</v>
      </c>
      <c r="G15" s="30">
        <f t="shared" si="0"/>
        <v>23.913043478260871</v>
      </c>
      <c r="H15" s="20">
        <v>55624.734240000005</v>
      </c>
      <c r="I15" s="32">
        <v>55666.364450000001</v>
      </c>
      <c r="J15" s="29">
        <v>100.0748411845356</v>
      </c>
      <c r="K15" s="20">
        <v>1894.5914599999999</v>
      </c>
      <c r="L15" s="20">
        <v>555.40107</v>
      </c>
      <c r="M15" s="85">
        <v>29.315083580076941</v>
      </c>
      <c r="N15" s="82"/>
    </row>
    <row r="16" spans="1:14" ht="15" customHeight="1" thickBot="1">
      <c r="A16" s="86" t="s">
        <v>42</v>
      </c>
      <c r="B16" s="34">
        <v>8</v>
      </c>
      <c r="C16" s="77" t="s">
        <v>93</v>
      </c>
      <c r="D16" s="33">
        <v>69</v>
      </c>
      <c r="E16" s="28">
        <v>47</v>
      </c>
      <c r="F16" s="28">
        <v>22</v>
      </c>
      <c r="G16" s="30">
        <f t="shared" si="0"/>
        <v>31.884057971014489</v>
      </c>
      <c r="H16" s="20">
        <v>53727.966789999999</v>
      </c>
      <c r="I16" s="32">
        <v>52946.257740000001</v>
      </c>
      <c r="J16" s="29">
        <v>98.545061172600541</v>
      </c>
      <c r="K16" s="20">
        <v>3840.1475299999997</v>
      </c>
      <c r="L16" s="20">
        <v>2052.93597</v>
      </c>
      <c r="M16" s="85">
        <v>53.459820331433981</v>
      </c>
      <c r="N16" s="82"/>
    </row>
    <row r="17" spans="1:14" ht="15" customHeight="1" thickBot="1">
      <c r="A17" s="86" t="s">
        <v>43</v>
      </c>
      <c r="B17" s="34">
        <v>5</v>
      </c>
      <c r="C17" s="77" t="s">
        <v>94</v>
      </c>
      <c r="D17" s="33">
        <v>36</v>
      </c>
      <c r="E17" s="28">
        <v>22</v>
      </c>
      <c r="F17" s="28">
        <v>14</v>
      </c>
      <c r="G17" s="30">
        <f t="shared" si="0"/>
        <v>38.888888888888893</v>
      </c>
      <c r="H17" s="20">
        <v>41728.77577</v>
      </c>
      <c r="I17" s="32">
        <v>44727.242279999999</v>
      </c>
      <c r="J17" s="29">
        <v>107.18560862299651</v>
      </c>
      <c r="K17" s="20">
        <v>5780.9074000000001</v>
      </c>
      <c r="L17" s="20">
        <v>6901.7733499999995</v>
      </c>
      <c r="M17" s="85">
        <v>119.38910057614829</v>
      </c>
      <c r="N17" s="82"/>
    </row>
    <row r="18" spans="1:14" ht="15" customHeight="1" thickBot="1">
      <c r="A18" s="86" t="s">
        <v>44</v>
      </c>
      <c r="B18" s="34">
        <v>13</v>
      </c>
      <c r="C18" s="77" t="s">
        <v>95</v>
      </c>
      <c r="D18" s="33">
        <v>53</v>
      </c>
      <c r="E18" s="28">
        <v>38</v>
      </c>
      <c r="F18" s="28">
        <v>15</v>
      </c>
      <c r="G18" s="30">
        <f t="shared" si="0"/>
        <v>28.30188679245283</v>
      </c>
      <c r="H18" s="20">
        <v>37431.145909999999</v>
      </c>
      <c r="I18" s="32">
        <v>41902.632159999994</v>
      </c>
      <c r="J18" s="29">
        <v>111.9458973036821</v>
      </c>
      <c r="K18" s="20">
        <v>2939.5520799999999</v>
      </c>
      <c r="L18" s="20">
        <v>3152.6990900000001</v>
      </c>
      <c r="M18" s="85">
        <v>107.25100301675892</v>
      </c>
      <c r="N18" s="82"/>
    </row>
    <row r="19" spans="1:14" ht="15" customHeight="1" thickBot="1">
      <c r="A19" s="86" t="s">
        <v>45</v>
      </c>
      <c r="B19" s="34">
        <v>4</v>
      </c>
      <c r="C19" s="77" t="s">
        <v>96</v>
      </c>
      <c r="D19" s="33">
        <v>25</v>
      </c>
      <c r="E19" s="28">
        <v>14</v>
      </c>
      <c r="F19" s="28">
        <v>11</v>
      </c>
      <c r="G19" s="30">
        <f t="shared" si="0"/>
        <v>44</v>
      </c>
      <c r="H19" s="20">
        <v>21676.487089999999</v>
      </c>
      <c r="I19" s="32">
        <v>23530.479960000001</v>
      </c>
      <c r="J19" s="29">
        <v>108.55301351322422</v>
      </c>
      <c r="K19" s="20">
        <v>661.79878000000008</v>
      </c>
      <c r="L19" s="20">
        <v>1042.7984300000001</v>
      </c>
      <c r="M19" s="85">
        <v>157.5703161616587</v>
      </c>
      <c r="N19" s="82"/>
    </row>
    <row r="20" spans="1:14" ht="15" customHeight="1" thickBot="1">
      <c r="A20" s="86" t="s">
        <v>46</v>
      </c>
      <c r="B20" s="34">
        <v>2</v>
      </c>
      <c r="C20" s="77" t="s">
        <v>97</v>
      </c>
      <c r="D20" s="33">
        <v>31</v>
      </c>
      <c r="E20" s="28">
        <v>21</v>
      </c>
      <c r="F20" s="28">
        <v>10</v>
      </c>
      <c r="G20" s="30">
        <f t="shared" si="0"/>
        <v>32.258064516129032</v>
      </c>
      <c r="H20" s="20">
        <v>14805.61441</v>
      </c>
      <c r="I20" s="32">
        <v>16050.04545</v>
      </c>
      <c r="J20" s="29">
        <v>108.40512933498718</v>
      </c>
      <c r="K20" s="20">
        <v>518.58798999999999</v>
      </c>
      <c r="L20" s="20">
        <v>605.27481999999998</v>
      </c>
      <c r="M20" s="85">
        <v>116.71593474426587</v>
      </c>
      <c r="N20" s="82"/>
    </row>
    <row r="21" spans="1:14" ht="15" customHeight="1" thickBot="1">
      <c r="A21" s="86" t="s">
        <v>47</v>
      </c>
      <c r="B21" s="34">
        <v>19</v>
      </c>
      <c r="C21" s="77" t="s">
        <v>98</v>
      </c>
      <c r="D21" s="33">
        <v>24</v>
      </c>
      <c r="E21" s="28">
        <v>19</v>
      </c>
      <c r="F21" s="28">
        <v>5</v>
      </c>
      <c r="G21" s="30">
        <f t="shared" si="0"/>
        <v>20.833333333333336</v>
      </c>
      <c r="H21" s="20">
        <v>14646.38717</v>
      </c>
      <c r="I21" s="32">
        <v>15986.527269999999</v>
      </c>
      <c r="J21" s="29">
        <v>109.14997046333031</v>
      </c>
      <c r="K21" s="20">
        <v>1713.0925</v>
      </c>
      <c r="L21" s="20">
        <v>1011.6838</v>
      </c>
      <c r="M21" s="85">
        <v>59.055993765660645</v>
      </c>
      <c r="N21" s="82"/>
    </row>
    <row r="22" spans="1:14" ht="15" customHeight="1" thickBot="1">
      <c r="A22" s="86" t="s">
        <v>48</v>
      </c>
      <c r="B22" s="34">
        <v>14</v>
      </c>
      <c r="C22" s="77" t="s">
        <v>99</v>
      </c>
      <c r="D22" s="33">
        <v>46</v>
      </c>
      <c r="E22" s="28">
        <v>31</v>
      </c>
      <c r="F22" s="28">
        <v>15</v>
      </c>
      <c r="G22" s="30">
        <f t="shared" si="0"/>
        <v>32.608695652173914</v>
      </c>
      <c r="H22" s="20">
        <v>12442.740669999999</v>
      </c>
      <c r="I22" s="32">
        <v>14413.29768</v>
      </c>
      <c r="J22" s="29">
        <v>115.83700136699868</v>
      </c>
      <c r="K22" s="20">
        <v>498.12094999999999</v>
      </c>
      <c r="L22" s="20">
        <v>549.38298999999995</v>
      </c>
      <c r="M22" s="85">
        <v>110.29108291871682</v>
      </c>
      <c r="N22" s="82"/>
    </row>
    <row r="23" spans="1:14" ht="15" customHeight="1" thickBot="1">
      <c r="A23" s="86" t="s">
        <v>49</v>
      </c>
      <c r="B23" s="34">
        <v>12</v>
      </c>
      <c r="C23" s="77" t="s">
        <v>101</v>
      </c>
      <c r="D23" s="33">
        <v>25</v>
      </c>
      <c r="E23" s="28">
        <v>22</v>
      </c>
      <c r="F23" s="28">
        <v>3</v>
      </c>
      <c r="G23" s="30">
        <f t="shared" si="0"/>
        <v>12</v>
      </c>
      <c r="H23" s="20">
        <v>8908.9398000000001</v>
      </c>
      <c r="I23" s="32">
        <v>10850.742050000001</v>
      </c>
      <c r="J23" s="29">
        <v>121.79610922951798</v>
      </c>
      <c r="K23" s="20">
        <v>332.07302000000004</v>
      </c>
      <c r="L23" s="20">
        <v>456.97573</v>
      </c>
      <c r="M23" s="85">
        <v>137.61302559298554</v>
      </c>
      <c r="N23" s="82"/>
    </row>
    <row r="24" spans="1:14" ht="15" customHeight="1" thickBot="1">
      <c r="A24" s="86" t="s">
        <v>50</v>
      </c>
      <c r="B24" s="34">
        <v>3</v>
      </c>
      <c r="C24" s="77" t="s">
        <v>104</v>
      </c>
      <c r="D24" s="33">
        <v>17</v>
      </c>
      <c r="E24" s="28">
        <v>10</v>
      </c>
      <c r="F24" s="28">
        <v>7</v>
      </c>
      <c r="G24" s="30">
        <f t="shared" si="0"/>
        <v>41.17647058823529</v>
      </c>
      <c r="H24" s="20">
        <v>9347.4893100000008</v>
      </c>
      <c r="I24" s="32">
        <v>9806.7768400000004</v>
      </c>
      <c r="J24" s="29">
        <v>104.91348548009196</v>
      </c>
      <c r="K24" s="20">
        <v>471.04235</v>
      </c>
      <c r="L24" s="20">
        <v>308.57165000000003</v>
      </c>
      <c r="M24" s="85">
        <v>65.508260562983352</v>
      </c>
      <c r="N24" s="82"/>
    </row>
    <row r="25" spans="1:14" ht="15" customHeight="1" thickBot="1">
      <c r="A25" s="86" t="s">
        <v>51</v>
      </c>
      <c r="B25" s="34">
        <v>7</v>
      </c>
      <c r="C25" s="77" t="s">
        <v>100</v>
      </c>
      <c r="D25" s="33">
        <v>29</v>
      </c>
      <c r="E25" s="28">
        <v>23</v>
      </c>
      <c r="F25" s="28">
        <v>6</v>
      </c>
      <c r="G25" s="30">
        <f t="shared" si="0"/>
        <v>20.689655172413794</v>
      </c>
      <c r="H25" s="20">
        <v>6945.5524999999998</v>
      </c>
      <c r="I25" s="32">
        <v>7292.5857000000005</v>
      </c>
      <c r="J25" s="29">
        <v>104.99648084151694</v>
      </c>
      <c r="K25" s="20">
        <v>388.10458</v>
      </c>
      <c r="L25" s="20">
        <v>259.03258</v>
      </c>
      <c r="M25" s="85">
        <v>66.742984584206653</v>
      </c>
      <c r="N25" s="82"/>
    </row>
    <row r="26" spans="1:14" ht="15" customHeight="1" thickBot="1">
      <c r="A26" s="86" t="s">
        <v>52</v>
      </c>
      <c r="B26" s="34">
        <v>10</v>
      </c>
      <c r="C26" s="77" t="s">
        <v>102</v>
      </c>
      <c r="D26" s="33">
        <v>11</v>
      </c>
      <c r="E26" s="28">
        <v>9</v>
      </c>
      <c r="F26" s="28">
        <v>2</v>
      </c>
      <c r="G26" s="30">
        <f t="shared" si="0"/>
        <v>18.181818181818183</v>
      </c>
      <c r="H26" s="20">
        <v>5839.5175499999996</v>
      </c>
      <c r="I26" s="32">
        <v>6447.7114800000008</v>
      </c>
      <c r="J26" s="29">
        <v>110.41514003155963</v>
      </c>
      <c r="K26" s="20">
        <v>215.19151000000002</v>
      </c>
      <c r="L26" s="20">
        <v>200.31562</v>
      </c>
      <c r="M26" s="85">
        <v>93.087138986105899</v>
      </c>
      <c r="N26" s="82"/>
    </row>
    <row r="27" spans="1:14" ht="15" customHeight="1" thickBot="1">
      <c r="A27" s="86" t="s">
        <v>53</v>
      </c>
      <c r="B27" s="34">
        <v>15</v>
      </c>
      <c r="C27" s="77" t="s">
        <v>106</v>
      </c>
      <c r="D27" s="33">
        <v>28</v>
      </c>
      <c r="E27" s="28">
        <v>20</v>
      </c>
      <c r="F27" s="69">
        <v>8</v>
      </c>
      <c r="G27" s="30">
        <f t="shared" si="0"/>
        <v>28.571428571428569</v>
      </c>
      <c r="H27" s="20">
        <v>4833.04504</v>
      </c>
      <c r="I27" s="32">
        <v>5663.2375700000002</v>
      </c>
      <c r="J27" s="29">
        <v>117.1774217523121</v>
      </c>
      <c r="K27" s="20">
        <v>304.19333</v>
      </c>
      <c r="L27" s="20">
        <v>201.25147000000001</v>
      </c>
      <c r="M27" s="85">
        <v>66.159067327347373</v>
      </c>
      <c r="N27" s="82"/>
    </row>
    <row r="28" spans="1:14" ht="15" customHeight="1" thickBot="1">
      <c r="A28" s="86" t="s">
        <v>54</v>
      </c>
      <c r="B28" s="34">
        <v>20</v>
      </c>
      <c r="C28" s="77" t="s">
        <v>105</v>
      </c>
      <c r="D28" s="33">
        <v>23</v>
      </c>
      <c r="E28" s="28">
        <v>15</v>
      </c>
      <c r="F28" s="28">
        <v>8</v>
      </c>
      <c r="G28" s="30">
        <f t="shared" si="0"/>
        <v>34.782608695652172</v>
      </c>
      <c r="H28" s="20">
        <v>4736.5405899999996</v>
      </c>
      <c r="I28" s="32">
        <v>5148.0725300000004</v>
      </c>
      <c r="J28" s="29">
        <v>108.68844955892165</v>
      </c>
      <c r="K28" s="20">
        <v>184.98103</v>
      </c>
      <c r="L28" s="20">
        <v>112.73022999999999</v>
      </c>
      <c r="M28" s="85">
        <v>60.941508434675704</v>
      </c>
      <c r="N28" s="82"/>
    </row>
    <row r="29" spans="1:14" ht="15" customHeight="1" thickBot="1">
      <c r="A29" s="86" t="s">
        <v>55</v>
      </c>
      <c r="B29" s="34">
        <v>9</v>
      </c>
      <c r="C29" s="77" t="s">
        <v>103</v>
      </c>
      <c r="D29" s="33">
        <v>12</v>
      </c>
      <c r="E29" s="28">
        <v>8</v>
      </c>
      <c r="F29" s="28">
        <v>4</v>
      </c>
      <c r="G29" s="30">
        <f t="shared" si="0"/>
        <v>33.333333333333329</v>
      </c>
      <c r="H29" s="20">
        <v>2295.4271400000002</v>
      </c>
      <c r="I29" s="32">
        <v>2864.4733500000002</v>
      </c>
      <c r="J29" s="29">
        <v>124.79042789395616</v>
      </c>
      <c r="K29" s="20">
        <v>145.5916</v>
      </c>
      <c r="L29" s="20">
        <v>316.66215</v>
      </c>
      <c r="M29" s="85">
        <v>217.50028847818146</v>
      </c>
      <c r="N29" s="82"/>
    </row>
    <row r="30" spans="1:14" ht="15" customHeight="1" thickBot="1">
      <c r="A30" s="87" t="s">
        <v>56</v>
      </c>
      <c r="B30" s="34">
        <v>11</v>
      </c>
      <c r="C30" s="77" t="s">
        <v>107</v>
      </c>
      <c r="D30" s="33">
        <v>7</v>
      </c>
      <c r="E30" s="28">
        <v>6</v>
      </c>
      <c r="F30" s="28">
        <v>1</v>
      </c>
      <c r="G30" s="30">
        <f t="shared" si="0"/>
        <v>14.285714285714285</v>
      </c>
      <c r="H30" s="20">
        <v>2057.64957</v>
      </c>
      <c r="I30" s="32">
        <v>2118.3020099999999</v>
      </c>
      <c r="J30" s="29">
        <v>102.94765643695101</v>
      </c>
      <c r="K30" s="20">
        <v>194.77811</v>
      </c>
      <c r="L30" s="20">
        <v>250.50182000000001</v>
      </c>
      <c r="M30" s="85">
        <v>128.60881543619044</v>
      </c>
      <c r="N30" s="82"/>
    </row>
    <row r="31" spans="1:14" ht="19.95" customHeight="1">
      <c r="A31" s="116" t="s">
        <v>70</v>
      </c>
      <c r="B31" s="117"/>
      <c r="C31" s="118"/>
      <c r="D31" s="88">
        <v>944</v>
      </c>
      <c r="E31" s="88">
        <v>677</v>
      </c>
      <c r="F31" s="88">
        <v>267</v>
      </c>
      <c r="G31" s="89">
        <f>F31/D31*100</f>
        <v>28.283898305084747</v>
      </c>
      <c r="H31" s="88">
        <v>930077.59412000002</v>
      </c>
      <c r="I31" s="88">
        <v>1018409.11852</v>
      </c>
      <c r="J31" s="90">
        <v>109.4972209801028</v>
      </c>
      <c r="K31" s="88">
        <v>53123.076549999998</v>
      </c>
      <c r="L31" s="88">
        <v>58315.004609999996</v>
      </c>
      <c r="M31" s="91">
        <v>109.7733949108036</v>
      </c>
      <c r="N31" s="82"/>
    </row>
    <row r="32" spans="1:14">
      <c r="A32" s="119" t="s">
        <v>147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96"/>
    </row>
    <row r="33" spans="1:13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</row>
    <row r="34" spans="1:13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</row>
    <row r="35" spans="1:13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</row>
    <row r="36" spans="1:1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</row>
    <row r="37" spans="1:13" ht="15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</row>
    <row r="38" spans="1:13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</row>
    <row r="39" spans="1:13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</row>
  </sheetData>
  <mergeCells count="8">
    <mergeCell ref="A7:M7"/>
    <mergeCell ref="A31:C31"/>
    <mergeCell ref="A32:M32"/>
    <mergeCell ref="B8:C8"/>
    <mergeCell ref="D8:G8"/>
    <mergeCell ref="H8:J8"/>
    <mergeCell ref="K8:M8"/>
    <mergeCell ref="A8:A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22"/>
  <sheetViews>
    <sheetView workbookViewId="0">
      <selection activeCell="F22" sqref="F22"/>
    </sheetView>
  </sheetViews>
  <sheetFormatPr defaultRowHeight="14.4"/>
  <cols>
    <col min="1" max="1" width="5" customWidth="1"/>
    <col min="2" max="2" width="13.5546875" customWidth="1"/>
    <col min="3" max="3" width="31.44140625" customWidth="1"/>
    <col min="4" max="4" width="10.88671875" customWidth="1"/>
    <col min="5" max="5" width="10.44140625" customWidth="1"/>
    <col min="6" max="6" width="10.33203125" customWidth="1"/>
    <col min="7" max="7" width="8.109375" bestFit="1" customWidth="1"/>
    <col min="8" max="8" width="8.33203125" bestFit="1" customWidth="1"/>
    <col min="10" max="10" width="4" customWidth="1"/>
  </cols>
  <sheetData>
    <row r="3" spans="1:10" s="81" customFormat="1" ht="13.8">
      <c r="A3" s="80" t="s">
        <v>119</v>
      </c>
      <c r="B3" s="80"/>
      <c r="C3" s="80"/>
      <c r="D3" s="80"/>
      <c r="E3" s="80"/>
      <c r="F3" s="80"/>
      <c r="G3" s="80"/>
      <c r="H3" s="80"/>
      <c r="I3" s="80"/>
    </row>
    <row r="4" spans="1:10" s="5" customFormat="1">
      <c r="A4" s="108" t="s">
        <v>110</v>
      </c>
      <c r="B4" s="130"/>
      <c r="C4" s="130"/>
      <c r="D4" s="130"/>
      <c r="E4" s="130"/>
      <c r="F4" s="130"/>
      <c r="G4" s="130"/>
      <c r="H4" s="130"/>
      <c r="I4" s="130"/>
    </row>
    <row r="5" spans="1:10" s="5" customFormat="1" ht="27" customHeight="1">
      <c r="A5" s="51" t="s">
        <v>37</v>
      </c>
      <c r="B5" s="51" t="s">
        <v>23</v>
      </c>
      <c r="C5" s="51" t="s">
        <v>24</v>
      </c>
      <c r="D5" s="51" t="s">
        <v>25</v>
      </c>
      <c r="E5" s="51" t="s">
        <v>8</v>
      </c>
      <c r="F5" s="51" t="s">
        <v>9</v>
      </c>
      <c r="G5" s="51" t="s">
        <v>14</v>
      </c>
      <c r="H5" s="51" t="s">
        <v>38</v>
      </c>
      <c r="I5" s="51" t="s">
        <v>39</v>
      </c>
    </row>
    <row r="6" spans="1:10" s="5" customFormat="1" ht="15" customHeight="1">
      <c r="A6" s="52" t="s">
        <v>26</v>
      </c>
      <c r="B6" s="10">
        <v>62296711978</v>
      </c>
      <c r="C6" s="11" t="s">
        <v>80</v>
      </c>
      <c r="D6" s="63" t="s">
        <v>62</v>
      </c>
      <c r="E6" s="12">
        <v>2030</v>
      </c>
      <c r="F6" s="36">
        <v>163871.74347999998</v>
      </c>
      <c r="G6" s="12">
        <v>9009.6276600000001</v>
      </c>
      <c r="H6" s="12">
        <v>20836.788989999997</v>
      </c>
      <c r="I6" s="12">
        <v>16811.944299999999</v>
      </c>
      <c r="J6" s="15"/>
    </row>
    <row r="7" spans="1:10" s="5" customFormat="1" ht="15" customHeight="1">
      <c r="A7" s="52" t="s">
        <v>27</v>
      </c>
      <c r="B7" s="10" t="s">
        <v>122</v>
      </c>
      <c r="C7" s="11" t="s">
        <v>60</v>
      </c>
      <c r="D7" s="63" t="s">
        <v>64</v>
      </c>
      <c r="E7" s="12">
        <v>66</v>
      </c>
      <c r="F7" s="36">
        <v>58053.390850000003</v>
      </c>
      <c r="G7" s="12">
        <v>2856.60736</v>
      </c>
      <c r="H7" s="12">
        <v>36401.731599999999</v>
      </c>
      <c r="I7" s="12">
        <v>0</v>
      </c>
      <c r="J7" s="15"/>
    </row>
    <row r="8" spans="1:10" s="5" customFormat="1" ht="15" customHeight="1">
      <c r="A8" s="52" t="s">
        <v>28</v>
      </c>
      <c r="B8" s="13" t="s">
        <v>123</v>
      </c>
      <c r="C8" s="11" t="s">
        <v>130</v>
      </c>
      <c r="D8" s="63" t="s">
        <v>62</v>
      </c>
      <c r="E8" s="12">
        <v>661</v>
      </c>
      <c r="F8" s="36">
        <v>55339.495299999995</v>
      </c>
      <c r="G8" s="12">
        <v>1432.3905199999999</v>
      </c>
      <c r="H8" s="12">
        <v>3977.6788900000001</v>
      </c>
      <c r="I8" s="12">
        <v>1162.08664</v>
      </c>
      <c r="J8" s="15"/>
    </row>
    <row r="9" spans="1:10" s="5" customFormat="1" ht="15" customHeight="1">
      <c r="A9" s="52" t="s">
        <v>29</v>
      </c>
      <c r="B9" s="13" t="s">
        <v>124</v>
      </c>
      <c r="C9" s="11" t="s">
        <v>112</v>
      </c>
      <c r="D9" s="63" t="s">
        <v>64</v>
      </c>
      <c r="E9" s="12">
        <v>492</v>
      </c>
      <c r="F9" s="36">
        <v>43252.175329999998</v>
      </c>
      <c r="G9" s="12">
        <v>346.45672999999999</v>
      </c>
      <c r="H9" s="12">
        <v>0</v>
      </c>
      <c r="I9" s="12">
        <v>0</v>
      </c>
      <c r="J9" s="15"/>
    </row>
    <row r="10" spans="1:10" s="5" customFormat="1" ht="15" customHeight="1">
      <c r="A10" s="52" t="s">
        <v>30</v>
      </c>
      <c r="B10" s="10" t="s">
        <v>125</v>
      </c>
      <c r="C10" s="11" t="s">
        <v>78</v>
      </c>
      <c r="D10" s="63" t="s">
        <v>62</v>
      </c>
      <c r="E10" s="12">
        <v>481</v>
      </c>
      <c r="F10" s="36">
        <v>37489.749400000001</v>
      </c>
      <c r="G10" s="12">
        <v>2455.7114700000002</v>
      </c>
      <c r="H10" s="12">
        <v>1130.0425500000001</v>
      </c>
      <c r="I10" s="12">
        <v>5429.3677600000001</v>
      </c>
      <c r="J10" s="15"/>
    </row>
    <row r="11" spans="1:10" s="5" customFormat="1" ht="15" customHeight="1">
      <c r="A11" s="52" t="s">
        <v>40</v>
      </c>
      <c r="B11" s="10" t="s">
        <v>126</v>
      </c>
      <c r="C11" s="11" t="s">
        <v>61</v>
      </c>
      <c r="D11" s="63" t="s">
        <v>79</v>
      </c>
      <c r="E11" s="12">
        <v>689</v>
      </c>
      <c r="F11" s="36">
        <v>35619.087979999997</v>
      </c>
      <c r="G11" s="12">
        <v>3842.6731600000003</v>
      </c>
      <c r="H11" s="12">
        <v>0</v>
      </c>
      <c r="I11" s="12">
        <v>260.51071999999999</v>
      </c>
      <c r="J11" s="15"/>
    </row>
    <row r="12" spans="1:10" s="5" customFormat="1" ht="15" customHeight="1">
      <c r="A12" s="52" t="s">
        <v>42</v>
      </c>
      <c r="B12" s="10" t="s">
        <v>127</v>
      </c>
      <c r="C12" s="11" t="s">
        <v>68</v>
      </c>
      <c r="D12" s="63" t="s">
        <v>69</v>
      </c>
      <c r="E12" s="12">
        <v>263</v>
      </c>
      <c r="F12" s="36">
        <v>32793.52435</v>
      </c>
      <c r="G12" s="12">
        <v>209.50654999999998</v>
      </c>
      <c r="H12" s="12">
        <v>0</v>
      </c>
      <c r="I12" s="12">
        <v>0</v>
      </c>
      <c r="J12" s="15"/>
    </row>
    <row r="13" spans="1:10" s="5" customFormat="1" ht="15" customHeight="1">
      <c r="A13" s="52" t="s">
        <v>43</v>
      </c>
      <c r="B13" s="10" t="s">
        <v>41</v>
      </c>
      <c r="C13" s="11" t="s">
        <v>75</v>
      </c>
      <c r="D13" s="63" t="s">
        <v>62</v>
      </c>
      <c r="E13" s="12">
        <v>415</v>
      </c>
      <c r="F13" s="36">
        <v>32351.592420000001</v>
      </c>
      <c r="G13" s="12">
        <v>5588.2950599999995</v>
      </c>
      <c r="H13" s="12">
        <v>0</v>
      </c>
      <c r="I13" s="12">
        <v>1338.0001599999998</v>
      </c>
      <c r="J13" s="15"/>
    </row>
    <row r="14" spans="1:10" s="5" customFormat="1" ht="15" customHeight="1">
      <c r="A14" s="52" t="s">
        <v>44</v>
      </c>
      <c r="B14" s="10" t="s">
        <v>128</v>
      </c>
      <c r="C14" s="11" t="s">
        <v>113</v>
      </c>
      <c r="D14" s="63" t="s">
        <v>66</v>
      </c>
      <c r="E14" s="12">
        <v>225</v>
      </c>
      <c r="F14" s="36">
        <v>23050.375370000002</v>
      </c>
      <c r="G14" s="12">
        <v>3386.05897</v>
      </c>
      <c r="H14" s="12">
        <v>3296.1546899999998</v>
      </c>
      <c r="I14" s="12">
        <v>0</v>
      </c>
      <c r="J14" s="15"/>
    </row>
    <row r="15" spans="1:10" s="5" customFormat="1" ht="15" customHeight="1">
      <c r="A15" s="52" t="s">
        <v>45</v>
      </c>
      <c r="B15" s="10" t="s">
        <v>129</v>
      </c>
      <c r="C15" s="11" t="s">
        <v>71</v>
      </c>
      <c r="D15" s="63" t="s">
        <v>63</v>
      </c>
      <c r="E15" s="12">
        <v>452</v>
      </c>
      <c r="F15" s="36">
        <v>22539.782420000003</v>
      </c>
      <c r="G15" s="12">
        <v>1459.12654</v>
      </c>
      <c r="H15" s="12">
        <v>0</v>
      </c>
      <c r="I15" s="12">
        <v>804.49807999999996</v>
      </c>
      <c r="J15" s="15"/>
    </row>
    <row r="16" spans="1:10" s="5" customFormat="1" ht="15" customHeight="1">
      <c r="A16" s="113" t="s">
        <v>81</v>
      </c>
      <c r="B16" s="129"/>
      <c r="C16" s="129"/>
      <c r="D16" s="129"/>
      <c r="E16" s="8">
        <f t="shared" ref="E16:I16" si="0">SUM(E6:E15)</f>
        <v>5774</v>
      </c>
      <c r="F16" s="8">
        <f t="shared" si="0"/>
        <v>504360.91690000001</v>
      </c>
      <c r="G16" s="8">
        <f t="shared" si="0"/>
        <v>30586.454020000001</v>
      </c>
      <c r="H16" s="8">
        <f t="shared" si="0"/>
        <v>65642.396720000004</v>
      </c>
      <c r="I16" s="8">
        <f t="shared" si="0"/>
        <v>25806.407660000001</v>
      </c>
    </row>
    <row r="17" spans="1:9" s="5" customFormat="1" ht="15" customHeight="1">
      <c r="A17" s="113" t="s">
        <v>132</v>
      </c>
      <c r="B17" s="114"/>
      <c r="C17" s="114"/>
      <c r="D17" s="114"/>
      <c r="E17" s="8">
        <v>15289</v>
      </c>
      <c r="F17" s="8">
        <v>1018409.11852</v>
      </c>
      <c r="G17" s="8">
        <v>64232.880979999994</v>
      </c>
      <c r="H17" s="8">
        <v>79801.252890000003</v>
      </c>
      <c r="I17" s="8">
        <v>34334.85931</v>
      </c>
    </row>
    <row r="18" spans="1:9">
      <c r="A18" s="113" t="s">
        <v>82</v>
      </c>
      <c r="B18" s="129"/>
      <c r="C18" s="129"/>
      <c r="D18" s="129"/>
      <c r="E18" s="75">
        <v>0.378</v>
      </c>
      <c r="F18" s="75">
        <f>F16/F17*100%</f>
        <v>0.49524391300910681</v>
      </c>
      <c r="G18" s="75">
        <f>G16/G17*100%</f>
        <v>0.47618063448724363</v>
      </c>
      <c r="H18" s="75">
        <f>H16/H17*100%</f>
        <v>0.82257351034930604</v>
      </c>
      <c r="I18" s="75">
        <f>I16/I17*100%</f>
        <v>0.75160953557435739</v>
      </c>
    </row>
    <row r="19" spans="1:9">
      <c r="A19" s="23" t="s">
        <v>147</v>
      </c>
      <c r="E19" s="19"/>
      <c r="F19" s="19"/>
      <c r="G19" s="19"/>
      <c r="H19" s="19"/>
      <c r="I19" s="19"/>
    </row>
    <row r="20" spans="1:9">
      <c r="F20" s="76"/>
      <c r="G20" s="14"/>
      <c r="H20" s="14"/>
      <c r="I20" s="14"/>
    </row>
    <row r="22" spans="1:9" s="68" customFormat="1"/>
  </sheetData>
  <mergeCells count="4">
    <mergeCell ref="A16:D16"/>
    <mergeCell ref="A17:D17"/>
    <mergeCell ref="A18:D18"/>
    <mergeCell ref="A4:I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A20" sqref="A20"/>
    </sheetView>
  </sheetViews>
  <sheetFormatPr defaultColWidth="9.109375" defaultRowHeight="14.4"/>
  <cols>
    <col min="1" max="1" width="5.5546875" style="7" customWidth="1"/>
    <col min="2" max="2" width="12.6640625" style="7" customWidth="1"/>
    <col min="3" max="3" width="43.88671875" style="7" bestFit="1" customWidth="1"/>
    <col min="4" max="4" width="10.6640625" style="7" customWidth="1"/>
    <col min="5" max="7" width="6.44140625" style="7" bestFit="1" customWidth="1"/>
    <col min="8" max="9" width="7.44140625" style="7" bestFit="1" customWidth="1"/>
    <col min="10" max="10" width="6.44140625" style="7" bestFit="1" customWidth="1"/>
    <col min="11" max="11" width="9.88671875" style="7" bestFit="1" customWidth="1"/>
    <col min="12" max="16384" width="9.109375" style="7"/>
  </cols>
  <sheetData>
    <row r="1" spans="1:11" s="16" customFormat="1">
      <c r="A1"/>
    </row>
    <row r="2" spans="1:11" s="16" customFormat="1"/>
    <row r="3" spans="1:11" s="81" customFormat="1" ht="13.8">
      <c r="A3" s="80" t="s">
        <v>142</v>
      </c>
      <c r="B3" s="80"/>
      <c r="C3" s="80"/>
      <c r="D3" s="80"/>
      <c r="E3" s="80"/>
    </row>
    <row r="4" spans="1:11">
      <c r="A4" s="134" t="s">
        <v>110</v>
      </c>
      <c r="B4" s="135"/>
      <c r="C4" s="135"/>
      <c r="D4" s="135"/>
      <c r="E4" s="135"/>
      <c r="F4" s="135"/>
      <c r="G4" s="135"/>
      <c r="H4" s="135"/>
      <c r="I4" s="135"/>
      <c r="J4" s="135"/>
      <c r="K4" s="17"/>
    </row>
    <row r="5" spans="1:11" ht="35.1" customHeight="1">
      <c r="A5" s="136" t="s">
        <v>36</v>
      </c>
      <c r="B5" s="132" t="s">
        <v>23</v>
      </c>
      <c r="C5" s="132" t="s">
        <v>24</v>
      </c>
      <c r="D5" s="132" t="s">
        <v>25</v>
      </c>
      <c r="E5" s="132" t="s">
        <v>67</v>
      </c>
      <c r="F5" s="132"/>
      <c r="G5" s="133"/>
      <c r="H5" s="132" t="s">
        <v>38</v>
      </c>
      <c r="I5" s="132"/>
      <c r="J5" s="133"/>
      <c r="K5" s="17"/>
    </row>
    <row r="6" spans="1:11">
      <c r="A6" s="136"/>
      <c r="B6" s="132"/>
      <c r="C6" s="132"/>
      <c r="D6" s="132"/>
      <c r="E6" s="54" t="s">
        <v>109</v>
      </c>
      <c r="F6" s="54" t="s">
        <v>116</v>
      </c>
      <c r="G6" s="54" t="s">
        <v>57</v>
      </c>
      <c r="H6" s="54" t="s">
        <v>109</v>
      </c>
      <c r="I6" s="54" t="s">
        <v>116</v>
      </c>
      <c r="J6" s="54" t="s">
        <v>57</v>
      </c>
      <c r="K6" s="18"/>
    </row>
    <row r="7" spans="1:11">
      <c r="A7" s="65" t="s">
        <v>26</v>
      </c>
      <c r="B7" s="65" t="s">
        <v>122</v>
      </c>
      <c r="C7" s="57" t="s">
        <v>60</v>
      </c>
      <c r="D7" s="56" t="s">
        <v>64</v>
      </c>
      <c r="E7" s="66">
        <v>64</v>
      </c>
      <c r="F7" s="66">
        <v>66</v>
      </c>
      <c r="G7" s="53">
        <v>103.125</v>
      </c>
      <c r="H7" s="66">
        <v>28162.539109999998</v>
      </c>
      <c r="I7" s="94">
        <v>36401.731599999999</v>
      </c>
      <c r="J7" s="53">
        <v>129.25585813771463</v>
      </c>
      <c r="K7" s="18"/>
    </row>
    <row r="8" spans="1:11">
      <c r="A8" s="65" t="s">
        <v>27</v>
      </c>
      <c r="B8" s="65" t="s">
        <v>121</v>
      </c>
      <c r="C8" s="11" t="s">
        <v>80</v>
      </c>
      <c r="D8" s="56" t="s">
        <v>62</v>
      </c>
      <c r="E8" s="66">
        <v>1913</v>
      </c>
      <c r="F8" s="66">
        <v>2030</v>
      </c>
      <c r="G8" s="53">
        <v>106.11604809200207</v>
      </c>
      <c r="H8" s="66">
        <v>21832.58295</v>
      </c>
      <c r="I8" s="94">
        <v>20836.788989999997</v>
      </c>
      <c r="J8" s="53">
        <v>95.438954876385793</v>
      </c>
      <c r="K8" s="18"/>
    </row>
    <row r="9" spans="1:11">
      <c r="A9" s="65" t="s">
        <v>28</v>
      </c>
      <c r="B9" s="65" t="s">
        <v>123</v>
      </c>
      <c r="C9" s="57" t="s">
        <v>130</v>
      </c>
      <c r="D9" s="56" t="s">
        <v>62</v>
      </c>
      <c r="E9" s="57">
        <v>607</v>
      </c>
      <c r="F9" s="65">
        <v>661</v>
      </c>
      <c r="G9" s="53">
        <v>108.89621087314663</v>
      </c>
      <c r="H9" s="66">
        <v>2860.8627900000001</v>
      </c>
      <c r="I9" s="94">
        <v>3977.6788900000001</v>
      </c>
      <c r="J9" s="53">
        <v>139.03773728344376</v>
      </c>
      <c r="K9" s="18"/>
    </row>
    <row r="10" spans="1:11">
      <c r="A10" s="65" t="s">
        <v>29</v>
      </c>
      <c r="B10" s="65" t="s">
        <v>133</v>
      </c>
      <c r="C10" s="57" t="s">
        <v>72</v>
      </c>
      <c r="D10" s="56" t="s">
        <v>138</v>
      </c>
      <c r="E10" s="57">
        <v>47</v>
      </c>
      <c r="F10" s="65">
        <v>44</v>
      </c>
      <c r="G10" s="53">
        <v>93.61702127659575</v>
      </c>
      <c r="H10" s="66">
        <v>2789.44985</v>
      </c>
      <c r="I10" s="94">
        <v>3584.85572</v>
      </c>
      <c r="J10" s="53">
        <v>128.51479369668539</v>
      </c>
      <c r="K10" s="18"/>
    </row>
    <row r="11" spans="1:11">
      <c r="A11" s="65" t="s">
        <v>30</v>
      </c>
      <c r="B11" s="65" t="s">
        <v>128</v>
      </c>
      <c r="C11" s="57" t="s">
        <v>113</v>
      </c>
      <c r="D11" s="56" t="s">
        <v>66</v>
      </c>
      <c r="E11" s="57">
        <v>190</v>
      </c>
      <c r="F11" s="65">
        <v>225</v>
      </c>
      <c r="G11" s="53">
        <v>118.42105263157893</v>
      </c>
      <c r="H11" s="66">
        <v>3820.9282699999999</v>
      </c>
      <c r="I11" s="94">
        <v>3296.1546899999998</v>
      </c>
      <c r="J11" s="53">
        <v>86.265809172073261</v>
      </c>
      <c r="K11" s="18"/>
    </row>
    <row r="12" spans="1:11">
      <c r="A12" s="65" t="s">
        <v>40</v>
      </c>
      <c r="B12" s="13" t="s">
        <v>134</v>
      </c>
      <c r="C12" s="57" t="s">
        <v>74</v>
      </c>
      <c r="D12" s="56" t="s">
        <v>139</v>
      </c>
      <c r="E12" s="57">
        <v>63</v>
      </c>
      <c r="F12" s="65">
        <v>71</v>
      </c>
      <c r="G12" s="53">
        <v>112.6984126984127</v>
      </c>
      <c r="H12" s="66">
        <v>1891.9195199999999</v>
      </c>
      <c r="I12" s="94">
        <v>2627.0571199999999</v>
      </c>
      <c r="J12" s="53">
        <v>138.85670570173093</v>
      </c>
      <c r="K12" s="18"/>
    </row>
    <row r="13" spans="1:11">
      <c r="A13" s="65" t="s">
        <v>42</v>
      </c>
      <c r="B13" s="65" t="s">
        <v>135</v>
      </c>
      <c r="C13" s="57" t="s">
        <v>59</v>
      </c>
      <c r="D13" s="56" t="s">
        <v>65</v>
      </c>
      <c r="E13" s="57">
        <v>68</v>
      </c>
      <c r="F13" s="65">
        <v>62</v>
      </c>
      <c r="G13" s="53">
        <v>91.17647058823529</v>
      </c>
      <c r="H13" s="66">
        <v>1908.7902300000001</v>
      </c>
      <c r="I13" s="94">
        <v>1318.8498100000002</v>
      </c>
      <c r="J13" s="53">
        <v>69.093491221400484</v>
      </c>
      <c r="K13" s="18"/>
    </row>
    <row r="14" spans="1:11">
      <c r="A14" s="65" t="s">
        <v>43</v>
      </c>
      <c r="B14" s="65" t="s">
        <v>125</v>
      </c>
      <c r="C14" s="57" t="s">
        <v>78</v>
      </c>
      <c r="D14" s="56" t="s">
        <v>62</v>
      </c>
      <c r="E14" s="57">
        <v>471</v>
      </c>
      <c r="F14" s="65">
        <v>481</v>
      </c>
      <c r="G14" s="53">
        <v>102.12314225053079</v>
      </c>
      <c r="H14" s="66">
        <v>916.18352000000004</v>
      </c>
      <c r="I14" s="94">
        <v>1130.0425500000001</v>
      </c>
      <c r="J14" s="53">
        <v>123.34237904650369</v>
      </c>
      <c r="K14" s="18"/>
    </row>
    <row r="15" spans="1:11">
      <c r="A15" s="65" t="s">
        <v>44</v>
      </c>
      <c r="B15" s="65" t="s">
        <v>136</v>
      </c>
      <c r="C15" s="57" t="s">
        <v>141</v>
      </c>
      <c r="D15" s="56" t="s">
        <v>140</v>
      </c>
      <c r="E15" s="57">
        <v>33</v>
      </c>
      <c r="F15" s="65">
        <v>40</v>
      </c>
      <c r="G15" s="53">
        <v>121.21212121212122</v>
      </c>
      <c r="H15" s="66">
        <v>973.29390999999998</v>
      </c>
      <c r="I15" s="94">
        <v>1116.85797</v>
      </c>
      <c r="J15" s="53">
        <v>114.75032963064568</v>
      </c>
      <c r="K15" s="18"/>
    </row>
    <row r="16" spans="1:11">
      <c r="A16" s="65" t="s">
        <v>45</v>
      </c>
      <c r="B16" s="65" t="s">
        <v>137</v>
      </c>
      <c r="C16" s="57" t="s">
        <v>114</v>
      </c>
      <c r="D16" s="56" t="s">
        <v>62</v>
      </c>
      <c r="E16" s="57">
        <v>32</v>
      </c>
      <c r="F16" s="65">
        <v>43</v>
      </c>
      <c r="G16" s="53">
        <v>134.375</v>
      </c>
      <c r="H16" s="66">
        <v>763.21415000000002</v>
      </c>
      <c r="I16" s="94">
        <v>914.76930000000004</v>
      </c>
      <c r="J16" s="67">
        <v>119.85748691897287</v>
      </c>
      <c r="K16" s="18"/>
    </row>
    <row r="17" spans="1:11" s="18" customFormat="1">
      <c r="A17" s="111" t="s">
        <v>87</v>
      </c>
      <c r="B17" s="112"/>
      <c r="C17" s="112"/>
      <c r="D17" s="112"/>
      <c r="E17" s="8">
        <v>3456</v>
      </c>
      <c r="F17" s="8">
        <v>3723</v>
      </c>
      <c r="G17" s="27">
        <v>107.72569444444444</v>
      </c>
      <c r="H17" s="8">
        <v>65919.764299999995</v>
      </c>
      <c r="I17" s="8">
        <v>75204.786639999991</v>
      </c>
      <c r="J17" s="27">
        <v>114.08533910671157</v>
      </c>
    </row>
    <row r="18" spans="1:11" s="18" customFormat="1">
      <c r="A18" s="113" t="s">
        <v>120</v>
      </c>
      <c r="B18" s="114"/>
      <c r="C18" s="114"/>
      <c r="D18" s="114"/>
      <c r="E18" s="8">
        <v>14655</v>
      </c>
      <c r="F18" s="8">
        <v>15289</v>
      </c>
      <c r="G18" s="27">
        <v>104.32616854315933</v>
      </c>
      <c r="H18" s="8">
        <v>69869.819610000006</v>
      </c>
      <c r="I18" s="8">
        <v>79801.252890000003</v>
      </c>
      <c r="J18" s="27">
        <v>114.21419625159383</v>
      </c>
    </row>
    <row r="19" spans="1:11" s="26" customFormat="1">
      <c r="A19" s="113" t="s">
        <v>82</v>
      </c>
      <c r="B19" s="131"/>
      <c r="C19" s="131"/>
      <c r="D19" s="131"/>
      <c r="E19" s="75">
        <f>E17/E18*100%</f>
        <v>0.23582395087001023</v>
      </c>
      <c r="F19" s="75">
        <f>F17/F18*100%</f>
        <v>0.2435084047354307</v>
      </c>
      <c r="G19" s="55" t="s">
        <v>5</v>
      </c>
      <c r="H19" s="75">
        <f>H17/H18*100%</f>
        <v>0.94346550009648711</v>
      </c>
      <c r="I19" s="75">
        <f>I17/I18*100%</f>
        <v>0.94240107663051487</v>
      </c>
      <c r="J19" s="55" t="s">
        <v>5</v>
      </c>
    </row>
    <row r="20" spans="1:11">
      <c r="A20" s="23" t="s">
        <v>147</v>
      </c>
      <c r="B20" s="18"/>
      <c r="C20" s="18"/>
      <c r="E20" s="19"/>
      <c r="F20" s="19"/>
      <c r="G20" s="19"/>
      <c r="H20" s="19"/>
      <c r="I20" s="19"/>
      <c r="J20" s="19"/>
      <c r="K20" s="19"/>
    </row>
  </sheetData>
  <mergeCells count="10">
    <mergeCell ref="A19:D19"/>
    <mergeCell ref="E5:G5"/>
    <mergeCell ref="H5:J5"/>
    <mergeCell ref="A4:J4"/>
    <mergeCell ref="A17:D17"/>
    <mergeCell ref="A18:D18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tabSelected="1" workbookViewId="0">
      <selection activeCell="A19" sqref="A19"/>
    </sheetView>
  </sheetViews>
  <sheetFormatPr defaultColWidth="9.109375" defaultRowHeight="14.4"/>
  <cols>
    <col min="1" max="1" width="5.5546875" style="26" customWidth="1"/>
    <col min="2" max="2" width="12.6640625" style="26" customWidth="1"/>
    <col min="3" max="3" width="41.33203125" style="26" customWidth="1"/>
    <col min="4" max="4" width="14" style="26" customWidth="1"/>
    <col min="5" max="5" width="12" style="26" customWidth="1"/>
    <col min="6" max="6" width="9.88671875" style="26" bestFit="1" customWidth="1"/>
    <col min="7" max="16384" width="9.109375" style="26"/>
  </cols>
  <sheetData>
    <row r="1" spans="1:6">
      <c r="A1"/>
    </row>
    <row r="3" spans="1:6" s="81" customFormat="1" ht="13.8">
      <c r="A3" s="72" t="s">
        <v>145</v>
      </c>
      <c r="B3" s="80"/>
      <c r="C3" s="80"/>
      <c r="D3" s="80"/>
      <c r="E3" s="80"/>
    </row>
    <row r="4" spans="1:6">
      <c r="A4" s="139" t="s">
        <v>110</v>
      </c>
      <c r="B4" s="139"/>
      <c r="C4" s="139"/>
      <c r="D4" s="139"/>
      <c r="E4" s="139"/>
      <c r="F4" s="17"/>
    </row>
    <row r="5" spans="1:6" ht="23.4" customHeight="1">
      <c r="A5" s="61" t="s">
        <v>77</v>
      </c>
      <c r="B5" s="60" t="s">
        <v>23</v>
      </c>
      <c r="C5" s="60" t="s">
        <v>24</v>
      </c>
      <c r="D5" s="60" t="s">
        <v>76</v>
      </c>
      <c r="E5" s="59" t="s">
        <v>14</v>
      </c>
      <c r="F5" s="17"/>
    </row>
    <row r="6" spans="1:6" ht="15" customHeight="1">
      <c r="A6" s="56" t="s">
        <v>26</v>
      </c>
      <c r="B6" s="58" t="s">
        <v>121</v>
      </c>
      <c r="C6" s="11" t="s">
        <v>80</v>
      </c>
      <c r="D6" s="56" t="s">
        <v>62</v>
      </c>
      <c r="E6" s="12">
        <v>9009.6276600000001</v>
      </c>
    </row>
    <row r="7" spans="1:6" ht="15" customHeight="1">
      <c r="A7" s="56" t="s">
        <v>27</v>
      </c>
      <c r="B7" s="56" t="s">
        <v>41</v>
      </c>
      <c r="C7" s="57" t="s">
        <v>75</v>
      </c>
      <c r="D7" s="56" t="s">
        <v>62</v>
      </c>
      <c r="E7" s="12">
        <v>5588.2950599999995</v>
      </c>
    </row>
    <row r="8" spans="1:6">
      <c r="A8" s="56" t="s">
        <v>28</v>
      </c>
      <c r="B8" s="56" t="s">
        <v>126</v>
      </c>
      <c r="C8" s="57" t="s">
        <v>61</v>
      </c>
      <c r="D8" s="56" t="s">
        <v>79</v>
      </c>
      <c r="E8" s="12">
        <v>3842.6731600000003</v>
      </c>
    </row>
    <row r="9" spans="1:6" ht="14.4" customHeight="1">
      <c r="A9" s="56" t="s">
        <v>29</v>
      </c>
      <c r="B9" s="56" t="s">
        <v>128</v>
      </c>
      <c r="C9" s="57" t="s">
        <v>113</v>
      </c>
      <c r="D9" s="56" t="s">
        <v>66</v>
      </c>
      <c r="E9" s="12">
        <v>3386.05897</v>
      </c>
    </row>
    <row r="10" spans="1:6">
      <c r="A10" s="56" t="s">
        <v>30</v>
      </c>
      <c r="B10" s="56" t="s">
        <v>144</v>
      </c>
      <c r="C10" s="57" t="s">
        <v>115</v>
      </c>
      <c r="D10" s="56" t="s">
        <v>66</v>
      </c>
      <c r="E10" s="12">
        <v>3217.4599199999998</v>
      </c>
    </row>
    <row r="11" spans="1:6">
      <c r="A11" s="56" t="s">
        <v>40</v>
      </c>
      <c r="B11" s="58" t="s">
        <v>122</v>
      </c>
      <c r="C11" s="57" t="s">
        <v>60</v>
      </c>
      <c r="D11" s="56" t="s">
        <v>64</v>
      </c>
      <c r="E11" s="12">
        <v>2856.60736</v>
      </c>
    </row>
    <row r="12" spans="1:6">
      <c r="A12" s="56" t="s">
        <v>42</v>
      </c>
      <c r="B12" s="56" t="s">
        <v>134</v>
      </c>
      <c r="C12" s="57" t="s">
        <v>74</v>
      </c>
      <c r="D12" s="56" t="s">
        <v>139</v>
      </c>
      <c r="E12" s="12">
        <v>2731.00587</v>
      </c>
    </row>
    <row r="13" spans="1:6">
      <c r="A13" s="56" t="s">
        <v>43</v>
      </c>
      <c r="B13" s="56" t="s">
        <v>125</v>
      </c>
      <c r="C13" s="57" t="s">
        <v>78</v>
      </c>
      <c r="D13" s="56" t="s">
        <v>62</v>
      </c>
      <c r="E13" s="12">
        <v>2455.7114700000002</v>
      </c>
    </row>
    <row r="14" spans="1:6">
      <c r="A14" s="56" t="s">
        <v>44</v>
      </c>
      <c r="B14" s="56" t="s">
        <v>129</v>
      </c>
      <c r="C14" s="57" t="s">
        <v>71</v>
      </c>
      <c r="D14" s="56" t="s">
        <v>63</v>
      </c>
      <c r="E14" s="12">
        <v>1459.12654</v>
      </c>
    </row>
    <row r="15" spans="1:6">
      <c r="A15" s="56" t="s">
        <v>45</v>
      </c>
      <c r="B15" s="56" t="s">
        <v>123</v>
      </c>
      <c r="C15" s="57" t="s">
        <v>130</v>
      </c>
      <c r="D15" s="56" t="s">
        <v>62</v>
      </c>
      <c r="E15" s="12">
        <v>1432.3905199999999</v>
      </c>
    </row>
    <row r="16" spans="1:6">
      <c r="A16" s="111" t="s">
        <v>73</v>
      </c>
      <c r="B16" s="137"/>
      <c r="C16" s="137"/>
      <c r="D16" s="137"/>
      <c r="E16" s="8">
        <f>SUM(E6:E15)</f>
        <v>35978.956530000003</v>
      </c>
      <c r="F16" s="64"/>
    </row>
    <row r="17" spans="1:6">
      <c r="A17" s="113" t="s">
        <v>143</v>
      </c>
      <c r="B17" s="138"/>
      <c r="C17" s="138"/>
      <c r="D17" s="138"/>
      <c r="E17" s="8">
        <v>64233</v>
      </c>
    </row>
    <row r="18" spans="1:6" s="64" customFormat="1">
      <c r="A18" s="113" t="s">
        <v>82</v>
      </c>
      <c r="B18" s="131"/>
      <c r="C18" s="131"/>
      <c r="D18" s="131"/>
      <c r="E18" s="75">
        <f>E16/E17*100%</f>
        <v>0.56013196534491616</v>
      </c>
    </row>
    <row r="19" spans="1:6">
      <c r="A19" s="23" t="s">
        <v>147</v>
      </c>
      <c r="E19" s="19"/>
      <c r="F19" s="64"/>
    </row>
    <row r="20" spans="1:6">
      <c r="F20" s="64"/>
    </row>
  </sheetData>
  <mergeCells count="4">
    <mergeCell ref="A16:D16"/>
    <mergeCell ref="A17:D17"/>
    <mergeCell ref="A4:E4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</vt:lpstr>
      <vt:lpstr>Tablica 4 </vt:lpstr>
      <vt:lpstr>Tablica 5</vt:lpstr>
      <vt:lpstr>Tablica 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2017-01-27T12:33:08Z</dcterms:created>
  <dcterms:modified xsi:type="dcterms:W3CDTF">2025-10-15T11:29:11Z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2025-10-15T11:28:24Z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ff231e16-602a-4729-aeba-697c85b406d1</vt:lpwstr>
  </property>
  <property fmtid="{D5CDD505-2E9C-101B-9397-08002B2CF9AE}" pid="8" name="MSIP_Label_af918248-9eb2-405f-9462-498831db6fe7_ContentBits">
    <vt:lpwstr>0</vt:lpwstr>
  </property>
</Properties>
</file>