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4240" windowHeight="12345"/>
  </bookViews>
  <sheets>
    <sheet name="Tablica 1" sheetId="11" r:id="rId1"/>
    <sheet name="Grafikon 1" sheetId="12" r:id="rId2"/>
    <sheet name="Tablica 2" sheetId="6" r:id="rId3"/>
  </sheets>
  <definedNames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L18" i="11" l="1"/>
  <c r="F9" i="12" l="1"/>
  <c r="E9" i="12"/>
  <c r="D8" i="12"/>
  <c r="C9" i="12"/>
  <c r="C8" i="12"/>
  <c r="B8" i="12"/>
  <c r="B6" i="12" l="1"/>
  <c r="B9" i="12" s="1"/>
  <c r="E8" i="12" l="1"/>
  <c r="F8" i="12" l="1"/>
  <c r="F6" i="12" l="1"/>
  <c r="E6" i="12"/>
  <c r="D6" i="12"/>
  <c r="D9" i="12" s="1"/>
  <c r="C6" i="12"/>
  <c r="D16" i="11" l="1"/>
  <c r="D18" i="11" s="1"/>
  <c r="N16" i="11" l="1"/>
  <c r="N18" i="11" s="1"/>
  <c r="L16" i="11"/>
  <c r="J16" i="11"/>
  <c r="J18" i="11" s="1"/>
  <c r="H16" i="11"/>
  <c r="H18" i="11" s="1"/>
  <c r="F16" i="11"/>
  <c r="F18" i="11" s="1"/>
</calcChain>
</file>

<file path=xl/sharedStrings.xml><?xml version="1.0" encoding="utf-8"?>
<sst xmlns="http://schemas.openxmlformats.org/spreadsheetml/2006/main" count="94" uniqueCount="61">
  <si>
    <t>Ukupni prihodi</t>
  </si>
  <si>
    <t>Dobit razdoblja</t>
  </si>
  <si>
    <t>Gubitak razdoblja</t>
  </si>
  <si>
    <t>Broj poduzetnika</t>
  </si>
  <si>
    <t>Broj zaposlenih</t>
  </si>
  <si>
    <t>OIB</t>
  </si>
  <si>
    <t>Naziv</t>
  </si>
  <si>
    <t>RH</t>
  </si>
  <si>
    <t>Ostali</t>
  </si>
  <si>
    <t>10 naj gradova</t>
  </si>
  <si>
    <t>Izvor: Fina, Registar godišnjih financijskih izvještaja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</si>
  <si>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</si>
  <si>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</si>
  <si>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</si>
  <si>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</si>
  <si>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</si>
  <si>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</si>
  <si>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</si>
  <si>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</si>
  <si>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</si>
  <si>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</si>
  <si>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Izvor: Fina - Registar godišnjih financijskih izvještaja</t>
  </si>
  <si>
    <t>Broj zaposl.</t>
  </si>
  <si>
    <t>Udio TOP 10 gradova u RH</t>
  </si>
  <si>
    <t>Ukupno RH</t>
  </si>
  <si>
    <t>Šifra grada</t>
  </si>
  <si>
    <t>Šifra županije</t>
  </si>
  <si>
    <t>Grad</t>
  </si>
  <si>
    <t>Ukupno TOP 10 gradova</t>
  </si>
  <si>
    <t>R.br.</t>
  </si>
  <si>
    <t>Sjedište</t>
  </si>
  <si>
    <t>Grad Zagreb</t>
  </si>
  <si>
    <t>Vukovar</t>
  </si>
  <si>
    <t>Split</t>
  </si>
  <si>
    <t>Rijeka</t>
  </si>
  <si>
    <t>Osijek</t>
  </si>
  <si>
    <t>Varaždin</t>
  </si>
  <si>
    <t>Velika Gorica</t>
  </si>
  <si>
    <t>Sveta Nedelja</t>
  </si>
  <si>
    <t>Zadar</t>
  </si>
  <si>
    <t>Čakovec</t>
  </si>
  <si>
    <t>INA d.d.</t>
  </si>
  <si>
    <t>PRVO PLINARSKO DRUŠTVO d.o.o.</t>
  </si>
  <si>
    <t>LIDL HRVATSKA d.o.o. k.d.</t>
  </si>
  <si>
    <t>Zagreb</t>
  </si>
  <si>
    <t>(iznosi u tisućama eura)</t>
  </si>
  <si>
    <t>PLODINE d.d.</t>
  </si>
  <si>
    <t>VINDIJA d.d. VARAŽDIN</t>
  </si>
  <si>
    <t>TANKERSKA PLOVIDBA d.d.</t>
  </si>
  <si>
    <t>TOMMY d.o.o.</t>
  </si>
  <si>
    <t>ŽITO d.o.o.</t>
  </si>
  <si>
    <t>MEDICAL INTERTRADE d.o.o.</t>
  </si>
  <si>
    <t>MESNA INDUSTRIJA VAJDA d.d.</t>
  </si>
  <si>
    <t>00278260010</t>
  </si>
  <si>
    <t>03834418154</t>
  </si>
  <si>
    <t>04492664153</t>
  </si>
  <si>
    <t xml:space="preserve"> Tablica 2. Rang lista TOP 10 poduzetnika u TOP 10 gradova prema kriteriju UKUPNIH PRIHODA u 2023. godini</t>
  </si>
  <si>
    <t>Konsolid. finan. rez.</t>
  </si>
  <si>
    <t>Rang 
u RH</t>
  </si>
  <si>
    <t>Tablica 1. Rezultati poduzetnika u 10 gradova prema kriteriju ukupnih prihoda - usporedba s rezultatima svih poduzetnika RH u 2023. godini</t>
  </si>
  <si>
    <t xml:space="preserve">Grafikon 1. Udio poduzetnika u TOP 10 gradova prema ukupnim prihodima u ukupnim rezultatima poduzetnika na razini RH u 2023. godini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</si>
</sst>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color rgb="FF16365C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7.5"/>
      <color indexed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rgb="FFDCE6F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46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4" fillId="0" borderId="0"/>
    <xf numFmtId="0" fontId="12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13" fillId="0" borderId="0"/>
    <xf numFmtId="0" fontId="7" fillId="0" borderId="0"/>
    <xf numFmtId="0" fontId="5" fillId="0" borderId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0" fontId="15" fillId="0" borderId="0"/>
    <xf numFmtId="0" fontId="1" fillId="0" borderId="0"/>
    <xf numFmtId="0" fontId="28" fillId="0" borderId="0"/>
  </cellStyleXfs>
  <cellXfs count="62">
    <xf numFmtId="0" fontId="0" fillId="0" borderId="0" xfId="0"/>
    <xf numFmtId="10" fontId="0" fillId="0" borderId="0" xfId="0" applyNumberFormat="1"/>
    <xf numFmtId="0" fontId="0" fillId="0" borderId="0" xfId="0"/>
    <xf numFmtId="0" fontId="0" fillId="0" borderId="0" xfId="0"/>
    <xf numFmtId="0" fontId="8" fillId="0" borderId="0" xfId="0" applyFont="1"/>
    <xf numFmtId="0" fontId="15" fillId="0" borderId="0" xfId="43"/>
    <xf numFmtId="0" fontId="0" fillId="0" borderId="0" xfId="0"/>
    <xf numFmtId="164" fontId="0" fillId="0" borderId="0" xfId="0" applyNumberFormat="1"/>
    <xf numFmtId="0" fontId="7" fillId="0" borderId="0" xfId="0" applyFont="1" applyAlignment="1"/>
    <xf numFmtId="0" fontId="14" fillId="0" borderId="0" xfId="0" applyFont="1" applyAlignment="1"/>
    <xf numFmtId="3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11" fillId="9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/>
    <xf numFmtId="3" fontId="18" fillId="3" borderId="1" xfId="44" applyNumberFormat="1" applyFont="1" applyFill="1" applyBorder="1" applyAlignment="1">
      <alignment horizontal="right" vertical="center"/>
    </xf>
    <xf numFmtId="0" fontId="18" fillId="3" borderId="1" xfId="15" applyFont="1" applyFill="1" applyBorder="1" applyAlignment="1">
      <alignment horizontal="center" vertical="center" wrapText="1"/>
    </xf>
    <xf numFmtId="0" fontId="9" fillId="3" borderId="1" xfId="43" applyFont="1" applyFill="1" applyBorder="1" applyAlignment="1">
      <alignment horizontal="left" vertical="center"/>
    </xf>
    <xf numFmtId="3" fontId="18" fillId="3" borderId="1" xfId="15" applyNumberFormat="1" applyFont="1" applyFill="1" applyBorder="1" applyAlignment="1">
      <alignment horizontal="right" vertical="center"/>
    </xf>
    <xf numFmtId="3" fontId="9" fillId="3" borderId="1" xfId="15" applyNumberFormat="1" applyFont="1" applyFill="1" applyBorder="1" applyAlignment="1">
      <alignment horizontal="right" vertical="center"/>
    </xf>
    <xf numFmtId="3" fontId="9" fillId="4" borderId="1" xfId="15" applyNumberFormat="1" applyFont="1" applyFill="1" applyBorder="1" applyAlignment="1">
      <alignment horizontal="right" vertical="center"/>
    </xf>
    <xf numFmtId="3" fontId="18" fillId="4" borderId="1" xfId="15" applyNumberFormat="1" applyFont="1" applyFill="1" applyBorder="1" applyAlignment="1">
      <alignment horizontal="right" vertical="center"/>
    </xf>
    <xf numFmtId="3" fontId="9" fillId="7" borderId="1" xfId="15" applyNumberFormat="1" applyFont="1" applyFill="1" applyBorder="1" applyAlignment="1">
      <alignment horizontal="right" vertical="center"/>
    </xf>
    <xf numFmtId="0" fontId="11" fillId="10" borderId="1" xfId="15" applyFont="1" applyFill="1" applyBorder="1" applyAlignment="1">
      <alignment horizontal="center" vertical="center" wrapText="1"/>
    </xf>
    <xf numFmtId="3" fontId="11" fillId="10" borderId="1" xfId="15" applyNumberFormat="1" applyFont="1" applyFill="1" applyBorder="1" applyAlignment="1">
      <alignment horizontal="center" vertical="center" wrapText="1"/>
    </xf>
    <xf numFmtId="164" fontId="10" fillId="8" borderId="1" xfId="43" applyNumberFormat="1" applyFont="1" applyFill="1" applyBorder="1" applyAlignment="1">
      <alignment vertical="center"/>
    </xf>
    <xf numFmtId="3" fontId="18" fillId="3" borderId="1" xfId="15" applyNumberFormat="1" applyFont="1" applyFill="1" applyBorder="1" applyAlignment="1">
      <alignment horizontal="center" vertical="center"/>
    </xf>
    <xf numFmtId="3" fontId="9" fillId="3" borderId="1" xfId="15" applyNumberFormat="1" applyFont="1" applyFill="1" applyBorder="1" applyAlignment="1">
      <alignment horizontal="center" vertical="center"/>
    </xf>
    <xf numFmtId="165" fontId="15" fillId="0" borderId="0" xfId="43" applyNumberFormat="1"/>
    <xf numFmtId="0" fontId="21" fillId="0" borderId="0" xfId="0" applyFont="1" applyFill="1"/>
    <xf numFmtId="0" fontId="22" fillId="0" borderId="0" xfId="0" applyFont="1"/>
    <xf numFmtId="0" fontId="26" fillId="9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0" xfId="0" applyAlignment="1"/>
    <xf numFmtId="0" fontId="30" fillId="9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/>
    </xf>
    <xf numFmtId="3" fontId="31" fillId="2" borderId="2" xfId="0" applyNumberFormat="1" applyFont="1" applyFill="1" applyBorder="1" applyAlignment="1">
      <alignment horizontal="right" vertical="center"/>
    </xf>
    <xf numFmtId="0" fontId="10" fillId="9" borderId="2" xfId="0" applyFont="1" applyFill="1" applyBorder="1" applyAlignment="1">
      <alignment horizontal="center" vertical="center"/>
    </xf>
    <xf numFmtId="3" fontId="10" fillId="9" borderId="2" xfId="0" applyNumberFormat="1" applyFont="1" applyFill="1" applyBorder="1" applyAlignment="1">
      <alignment horizontal="right" vertical="center"/>
    </xf>
    <xf numFmtId="0" fontId="32" fillId="5" borderId="2" xfId="0" applyFont="1" applyFill="1" applyBorder="1" applyAlignment="1">
      <alignment vertical="center"/>
    </xf>
    <xf numFmtId="164" fontId="32" fillId="5" borderId="2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vertical="center"/>
    </xf>
    <xf numFmtId="164" fontId="32" fillId="6" borderId="2" xfId="0" applyNumberFormat="1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vertical="center"/>
    </xf>
    <xf numFmtId="164" fontId="32" fillId="4" borderId="2" xfId="0" applyNumberFormat="1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18" fillId="3" borderId="1" xfId="0" quotePrefix="1" applyFont="1" applyFill="1" applyBorder="1" applyAlignment="1">
      <alignment horizontal="center" vertical="center"/>
    </xf>
    <xf numFmtId="3" fontId="33" fillId="10" borderId="1" xfId="15" applyNumberFormat="1" applyFont="1" applyFill="1" applyBorder="1" applyAlignment="1">
      <alignment horizontal="center" vertical="center" wrapText="1"/>
    </xf>
    <xf numFmtId="0" fontId="9" fillId="4" borderId="1" xfId="15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9" fillId="7" borderId="1" xfId="15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0" fillId="8" borderId="1" xfId="43" applyFont="1" applyFill="1" applyBorder="1" applyAlignment="1">
      <alignment horizontal="left" vertical="center"/>
    </xf>
    <xf numFmtId="0" fontId="20" fillId="8" borderId="1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27" fillId="0" borderId="0" xfId="0" applyFont="1" applyFill="1" applyAlignment="1"/>
    <xf numFmtId="0" fontId="23" fillId="0" borderId="0" xfId="0" applyFont="1" applyBorder="1" applyAlignment="1">
      <alignment vertical="center"/>
    </xf>
    <xf numFmtId="0" fontId="25" fillId="0" borderId="0" xfId="0" applyFont="1" applyBorder="1" applyAlignment="1"/>
  </cellXfs>
  <cellStyles count="46">
    <cellStyle name="Hyperlink 2" xfId="16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16" xfId="23"/>
    <cellStyle name="Normal 17" xfId="24"/>
    <cellStyle name="Normal 18" xfId="25"/>
    <cellStyle name="Normal 19" xfId="26"/>
    <cellStyle name="Normal 19 2" xfId="27"/>
    <cellStyle name="Normal 2" xfId="28"/>
    <cellStyle name="Normal 2 2" xfId="29"/>
    <cellStyle name="Normal 20" xfId="30"/>
    <cellStyle name="Normal 21" xfId="31"/>
    <cellStyle name="Normal 3" xfId="32"/>
    <cellStyle name="Normal 3 2" xfId="33"/>
    <cellStyle name="Normal 4" xfId="34"/>
    <cellStyle name="Normal 4 2" xfId="35"/>
    <cellStyle name="Normal 5" xfId="36"/>
    <cellStyle name="Normal 5 2" xfId="37"/>
    <cellStyle name="Normal 6" xfId="38"/>
    <cellStyle name="Normal 7" xfId="39"/>
    <cellStyle name="Normal 8" xfId="40"/>
    <cellStyle name="Normal 9" xfId="41"/>
    <cellStyle name="Normalno" xfId="0" builtinId="0"/>
    <cellStyle name="Normalno 10" xfId="43"/>
    <cellStyle name="Normalno 11" xfId="44"/>
    <cellStyle name="Normalno 12" xfId="45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4"/>
    <cellStyle name="Obično_List1" xfId="15"/>
    <cellStyle name="Percent 2" xfId="42"/>
  </cellStyles>
  <dxfs count="0"/>
  <tableStyles count="0" defaultTableStyle="TableStyleMedium2" defaultPivotStyle="PivotStyleLight16"/>
  <colors>
    <mruColors>
      <color rgb="FFFFFFCC"/>
      <color rgb="FFF5FAD4"/>
      <color rgb="FFCCC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sideWall>
    <c:back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9924839743589742"/>
          <c:y val="2.5794060825068679E-3"/>
          <c:w val="0.76103026170964627"/>
          <c:h val="0.8221918934240363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'Grafikon 1'!$A$13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5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1'!$B$13:$F$13</c:f>
              <c:numCache>
                <c:formatCode>0.0%</c:formatCode>
                <c:ptCount val="5"/>
                <c:pt idx="0">
                  <c:v>0.6990593361662969</c:v>
                </c:pt>
                <c:pt idx="1">
                  <c:v>0.65352408506149096</c:v>
                </c:pt>
                <c:pt idx="2">
                  <c:v>0.66819886228077741</c:v>
                </c:pt>
                <c:pt idx="3">
                  <c:v>0.55527281816238094</c:v>
                </c:pt>
                <c:pt idx="4">
                  <c:v>0.51528387076115145</c:v>
                </c:pt>
              </c:numCache>
            </c:numRef>
          </c:val>
        </c:ser>
        <c:ser>
          <c:idx val="1"/>
          <c:order val="1"/>
          <c:tx>
            <c:strRef>
              <c:f>'Grafikon 1'!$A$14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5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1'!$B$14:$F$14</c:f>
              <c:numCache>
                <c:formatCode>0.0%</c:formatCode>
                <c:ptCount val="5"/>
                <c:pt idx="0">
                  <c:v>0.3009406638337031</c:v>
                </c:pt>
                <c:pt idx="1">
                  <c:v>0.34647591493850904</c:v>
                </c:pt>
                <c:pt idx="2">
                  <c:v>0.33180113771922254</c:v>
                </c:pt>
                <c:pt idx="3">
                  <c:v>0.44639050404065811</c:v>
                </c:pt>
                <c:pt idx="4">
                  <c:v>0.48471612923884849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7329408"/>
        <c:axId val="165423360"/>
        <c:axId val="0"/>
      </c:bar3DChart>
      <c:catAx>
        <c:axId val="157329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5423360"/>
        <c:crosses val="autoZero"/>
        <c:auto val="1"/>
        <c:lblAlgn val="ctr"/>
        <c:lblOffset val="100"/>
        <c:noMultiLvlLbl val="0"/>
      </c:catAx>
      <c:valAx>
        <c:axId val="16542336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7329408"/>
        <c:crosses val="autoZero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2135306516227068"/>
          <c:y val="0.91437872597221426"/>
          <c:w val="0.81008266156883191"/>
          <c:h val="5.8748883187995371E-2"/>
        </c:manualLayout>
      </c:layout>
      <c:overlay val="0"/>
      <c:txPr>
        <a:bodyPr/>
        <a:lstStyle/>
        <a:p>
          <a:pPr>
            <a:defRPr sz="85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2</xdr:col>
      <xdr:colOff>431399</xdr:colOff>
      <xdr:row>1</xdr:row>
      <xdr:rowOff>227106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1231499" cy="341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276223</xdr:colOff>
      <xdr:row>3</xdr:row>
      <xdr:rowOff>42862</xdr:rowOff>
    </xdr:from>
    <xdr:to>
      <xdr:col>15</xdr:col>
      <xdr:colOff>262948</xdr:colOff>
      <xdr:row>13</xdr:row>
      <xdr:rowOff>161925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374249</xdr:colOff>
      <xdr:row>1</xdr:row>
      <xdr:rowOff>217581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66675"/>
          <a:ext cx="1231499" cy="341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2</xdr:col>
      <xdr:colOff>0</xdr:colOff>
      <xdr:row>1</xdr:row>
      <xdr:rowOff>219075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Normal="100" workbookViewId="0">
      <selection activeCell="A20" sqref="A20"/>
    </sheetView>
  </sheetViews>
  <sheetFormatPr defaultRowHeight="15" x14ac:dyDescent="0.25"/>
  <cols>
    <col min="1" max="1" width="7.7109375" customWidth="1"/>
    <col min="2" max="2" width="5.7109375" customWidth="1"/>
    <col min="3" max="3" width="15.42578125" customWidth="1"/>
    <col min="4" max="4" width="11" customWidth="1"/>
    <col min="5" max="5" width="6.7109375" customWidth="1"/>
    <col min="6" max="6" width="12.85546875" customWidth="1"/>
    <col min="7" max="7" width="6.7109375" customWidth="1"/>
    <col min="8" max="8" width="10.140625" bestFit="1" customWidth="1"/>
    <col min="9" max="9" width="6.7109375" customWidth="1"/>
    <col min="10" max="10" width="10.140625" bestFit="1" customWidth="1"/>
    <col min="11" max="11" width="6.7109375" customWidth="1"/>
    <col min="12" max="12" width="10.140625" bestFit="1" customWidth="1"/>
    <col min="13" max="13" width="6.7109375" customWidth="1"/>
    <col min="14" max="14" width="9.28515625" bestFit="1" customWidth="1"/>
    <col min="15" max="15" width="6.7109375" customWidth="1"/>
  </cols>
  <sheetData>
    <row r="1" spans="1:18" s="6" customFormat="1" x14ac:dyDescent="0.25"/>
    <row r="2" spans="1:18" s="6" customFormat="1" ht="19.5" customHeight="1" x14ac:dyDescent="0.25"/>
    <row r="3" spans="1:18" s="9" customFormat="1" ht="12.75" x14ac:dyDescent="0.2">
      <c r="A3" s="31" t="s">
        <v>59</v>
      </c>
    </row>
    <row r="4" spans="1:18" s="8" customFormat="1" ht="14.25" x14ac:dyDescent="0.2">
      <c r="L4" s="56" t="s">
        <v>45</v>
      </c>
      <c r="M4" s="57"/>
      <c r="N4" s="57"/>
      <c r="O4" s="57"/>
    </row>
    <row r="5" spans="1:18" s="5" customFormat="1" ht="28.5" customHeight="1" x14ac:dyDescent="0.2">
      <c r="A5" s="24" t="s">
        <v>26</v>
      </c>
      <c r="B5" s="24" t="s">
        <v>25</v>
      </c>
      <c r="C5" s="24" t="s">
        <v>27</v>
      </c>
      <c r="D5" s="25" t="s">
        <v>3</v>
      </c>
      <c r="E5" s="49" t="s">
        <v>58</v>
      </c>
      <c r="F5" s="25" t="s">
        <v>0</v>
      </c>
      <c r="G5" s="49" t="s">
        <v>58</v>
      </c>
      <c r="H5" s="25" t="s">
        <v>1</v>
      </c>
      <c r="I5" s="49" t="s">
        <v>58</v>
      </c>
      <c r="J5" s="25" t="s">
        <v>2</v>
      </c>
      <c r="K5" s="49" t="s">
        <v>58</v>
      </c>
      <c r="L5" s="25" t="s">
        <v>57</v>
      </c>
      <c r="M5" s="49" t="s">
        <v>58</v>
      </c>
      <c r="N5" s="25" t="s">
        <v>22</v>
      </c>
      <c r="O5" s="49" t="s">
        <v>58</v>
      </c>
    </row>
    <row r="6" spans="1:18" s="5" customFormat="1" ht="15" customHeight="1" x14ac:dyDescent="0.2">
      <c r="A6" s="17">
        <v>21</v>
      </c>
      <c r="B6" s="17">
        <v>133</v>
      </c>
      <c r="C6" s="18" t="s">
        <v>31</v>
      </c>
      <c r="D6" s="19">
        <v>51318</v>
      </c>
      <c r="E6" s="27">
        <v>1</v>
      </c>
      <c r="F6" s="20">
        <v>79825543.999050006</v>
      </c>
      <c r="G6" s="28">
        <v>1</v>
      </c>
      <c r="H6" s="19">
        <v>5535020.3671199996</v>
      </c>
      <c r="I6" s="27">
        <v>1</v>
      </c>
      <c r="J6" s="19">
        <v>1482314.90655</v>
      </c>
      <c r="K6" s="27">
        <v>1</v>
      </c>
      <c r="L6" s="19">
        <v>4052705.4605700001</v>
      </c>
      <c r="M6" s="27">
        <v>1</v>
      </c>
      <c r="N6" s="19">
        <v>383389</v>
      </c>
      <c r="O6" s="27">
        <v>1</v>
      </c>
      <c r="Q6" s="29"/>
    </row>
    <row r="7" spans="1:18" s="5" customFormat="1" ht="15" customHeight="1" x14ac:dyDescent="0.2">
      <c r="A7" s="17">
        <v>17</v>
      </c>
      <c r="B7" s="17">
        <v>409</v>
      </c>
      <c r="C7" s="18" t="s">
        <v>33</v>
      </c>
      <c r="D7" s="19">
        <v>8563</v>
      </c>
      <c r="E7" s="27">
        <v>2</v>
      </c>
      <c r="F7" s="20">
        <v>4929411.2133999998</v>
      </c>
      <c r="G7" s="28">
        <v>2</v>
      </c>
      <c r="H7" s="19">
        <v>418242.75702999998</v>
      </c>
      <c r="I7" s="27">
        <v>2</v>
      </c>
      <c r="J7" s="19">
        <v>100302.16529</v>
      </c>
      <c r="K7" s="27">
        <v>2</v>
      </c>
      <c r="L7" s="19">
        <v>317940.59174</v>
      </c>
      <c r="M7" s="27">
        <v>2</v>
      </c>
      <c r="N7" s="19">
        <v>39861</v>
      </c>
      <c r="O7" s="27">
        <v>2</v>
      </c>
      <c r="Q7" s="29"/>
      <c r="R7" s="29"/>
    </row>
    <row r="8" spans="1:18" s="5" customFormat="1" ht="15" customHeight="1" x14ac:dyDescent="0.2">
      <c r="A8" s="17">
        <v>16</v>
      </c>
      <c r="B8" s="17">
        <v>518</v>
      </c>
      <c r="C8" s="18" t="s">
        <v>32</v>
      </c>
      <c r="D8" s="19">
        <v>695</v>
      </c>
      <c r="E8" s="27">
        <v>29</v>
      </c>
      <c r="F8" s="20">
        <v>4317646.93358</v>
      </c>
      <c r="G8" s="28">
        <v>3</v>
      </c>
      <c r="H8" s="19">
        <v>112275.90368</v>
      </c>
      <c r="I8" s="27">
        <v>12</v>
      </c>
      <c r="J8" s="19">
        <v>12654.594720000001</v>
      </c>
      <c r="K8" s="27">
        <v>21</v>
      </c>
      <c r="L8" s="19">
        <v>99621.308959999995</v>
      </c>
      <c r="M8" s="27">
        <v>13</v>
      </c>
      <c r="N8" s="19">
        <v>5428</v>
      </c>
      <c r="O8" s="27">
        <v>26</v>
      </c>
    </row>
    <row r="9" spans="1:18" s="5" customFormat="1" ht="15" customHeight="1" x14ac:dyDescent="0.2">
      <c r="A9" s="17">
        <v>8</v>
      </c>
      <c r="B9" s="17">
        <v>373</v>
      </c>
      <c r="C9" s="18" t="s">
        <v>34</v>
      </c>
      <c r="D9" s="19">
        <v>5521</v>
      </c>
      <c r="E9" s="27">
        <v>3</v>
      </c>
      <c r="F9" s="20">
        <v>4206945.1672999999</v>
      </c>
      <c r="G9" s="28">
        <v>4</v>
      </c>
      <c r="H9" s="19">
        <v>317036.04456000001</v>
      </c>
      <c r="I9" s="27">
        <v>4</v>
      </c>
      <c r="J9" s="19">
        <v>80197.339489999998</v>
      </c>
      <c r="K9" s="27">
        <v>4</v>
      </c>
      <c r="L9" s="19">
        <v>236838.70507</v>
      </c>
      <c r="M9" s="27">
        <v>4</v>
      </c>
      <c r="N9" s="19">
        <v>33315</v>
      </c>
      <c r="O9" s="27">
        <v>3</v>
      </c>
    </row>
    <row r="10" spans="1:18" s="5" customFormat="1" ht="15" customHeight="1" x14ac:dyDescent="0.2">
      <c r="A10" s="17">
        <v>1</v>
      </c>
      <c r="B10" s="17">
        <v>541</v>
      </c>
      <c r="C10" s="18" t="s">
        <v>37</v>
      </c>
      <c r="D10" s="19">
        <v>2187</v>
      </c>
      <c r="E10" s="27">
        <v>9</v>
      </c>
      <c r="F10" s="20">
        <v>3085354.0950599997</v>
      </c>
      <c r="G10" s="28">
        <v>5</v>
      </c>
      <c r="H10" s="19">
        <v>185362.53753</v>
      </c>
      <c r="I10" s="27">
        <v>6</v>
      </c>
      <c r="J10" s="19">
        <v>21357.902040000001</v>
      </c>
      <c r="K10" s="27">
        <v>14</v>
      </c>
      <c r="L10" s="19">
        <v>164004.63549000002</v>
      </c>
      <c r="M10" s="27">
        <v>6</v>
      </c>
      <c r="N10" s="19">
        <v>22707</v>
      </c>
      <c r="O10" s="27">
        <v>5</v>
      </c>
    </row>
    <row r="11" spans="1:18" s="5" customFormat="1" ht="15" customHeight="1" x14ac:dyDescent="0.2">
      <c r="A11" s="17">
        <v>14</v>
      </c>
      <c r="B11" s="17">
        <v>312</v>
      </c>
      <c r="C11" s="18" t="s">
        <v>35</v>
      </c>
      <c r="D11" s="19">
        <v>3699</v>
      </c>
      <c r="E11" s="27">
        <v>4</v>
      </c>
      <c r="F11" s="20">
        <v>2959171.3752299999</v>
      </c>
      <c r="G11" s="28">
        <v>6</v>
      </c>
      <c r="H11" s="19">
        <v>235387.20283000002</v>
      </c>
      <c r="I11" s="27">
        <v>5</v>
      </c>
      <c r="J11" s="19">
        <v>50368.14804</v>
      </c>
      <c r="K11" s="27">
        <v>6</v>
      </c>
      <c r="L11" s="19">
        <v>185019.05478999999</v>
      </c>
      <c r="M11" s="27">
        <v>5</v>
      </c>
      <c r="N11" s="19">
        <v>23381</v>
      </c>
      <c r="O11" s="27">
        <v>4</v>
      </c>
    </row>
    <row r="12" spans="1:18" s="5" customFormat="1" ht="15" customHeight="1" x14ac:dyDescent="0.2">
      <c r="A12" s="17">
        <v>5</v>
      </c>
      <c r="B12" s="17">
        <v>472</v>
      </c>
      <c r="C12" s="18" t="s">
        <v>36</v>
      </c>
      <c r="D12" s="19">
        <v>2352</v>
      </c>
      <c r="E12" s="27">
        <v>8</v>
      </c>
      <c r="F12" s="20">
        <v>2659444.3130300003</v>
      </c>
      <c r="G12" s="28">
        <v>7</v>
      </c>
      <c r="H12" s="19">
        <v>166105.70228999999</v>
      </c>
      <c r="I12" s="27">
        <v>7</v>
      </c>
      <c r="J12" s="19">
        <v>34273.553189999999</v>
      </c>
      <c r="K12" s="27">
        <v>10</v>
      </c>
      <c r="L12" s="19">
        <v>131832.14909999998</v>
      </c>
      <c r="M12" s="27">
        <v>7</v>
      </c>
      <c r="N12" s="19">
        <v>21749</v>
      </c>
      <c r="O12" s="27">
        <v>6</v>
      </c>
    </row>
    <row r="13" spans="1:18" s="5" customFormat="1" ht="15" customHeight="1" x14ac:dyDescent="0.2">
      <c r="A13" s="17">
        <v>1</v>
      </c>
      <c r="B13" s="17">
        <v>436</v>
      </c>
      <c r="C13" s="18" t="s">
        <v>38</v>
      </c>
      <c r="D13" s="19">
        <v>1082</v>
      </c>
      <c r="E13" s="27">
        <v>18</v>
      </c>
      <c r="F13" s="20">
        <v>2381819.5567600001</v>
      </c>
      <c r="G13" s="28">
        <v>8</v>
      </c>
      <c r="H13" s="19">
        <v>119088.02709999999</v>
      </c>
      <c r="I13" s="27">
        <v>11</v>
      </c>
      <c r="J13" s="19">
        <v>94645.49785</v>
      </c>
      <c r="K13" s="27">
        <v>3</v>
      </c>
      <c r="L13" s="19">
        <v>24442.52925</v>
      </c>
      <c r="M13" s="27">
        <v>40</v>
      </c>
      <c r="N13" s="19">
        <v>11700</v>
      </c>
      <c r="O13" s="27">
        <v>13</v>
      </c>
    </row>
    <row r="14" spans="1:18" s="5" customFormat="1" ht="15" customHeight="1" x14ac:dyDescent="0.2">
      <c r="A14" s="17">
        <v>13</v>
      </c>
      <c r="B14" s="17">
        <v>520</v>
      </c>
      <c r="C14" s="18" t="s">
        <v>39</v>
      </c>
      <c r="D14" s="19">
        <v>3568</v>
      </c>
      <c r="E14" s="27">
        <v>5</v>
      </c>
      <c r="F14" s="20">
        <v>1832738.4060799999</v>
      </c>
      <c r="G14" s="28">
        <v>9</v>
      </c>
      <c r="H14" s="19">
        <v>344876.69419999997</v>
      </c>
      <c r="I14" s="27">
        <v>3</v>
      </c>
      <c r="J14" s="19">
        <v>42690.170579999998</v>
      </c>
      <c r="K14" s="27">
        <v>8</v>
      </c>
      <c r="L14" s="19">
        <v>302186.52361999999</v>
      </c>
      <c r="M14" s="27">
        <v>3</v>
      </c>
      <c r="N14" s="19">
        <v>16195</v>
      </c>
      <c r="O14" s="27">
        <v>7</v>
      </c>
    </row>
    <row r="15" spans="1:18" s="5" customFormat="1" ht="15" customHeight="1" x14ac:dyDescent="0.2">
      <c r="A15" s="17">
        <v>20</v>
      </c>
      <c r="B15" s="17">
        <v>60</v>
      </c>
      <c r="C15" s="18" t="s">
        <v>40</v>
      </c>
      <c r="D15" s="19">
        <v>1474</v>
      </c>
      <c r="E15" s="27">
        <v>13</v>
      </c>
      <c r="F15" s="20">
        <v>1476232.52085</v>
      </c>
      <c r="G15" s="28">
        <v>10</v>
      </c>
      <c r="H15" s="19">
        <v>91679.596640000003</v>
      </c>
      <c r="I15" s="27">
        <v>18</v>
      </c>
      <c r="J15" s="19">
        <v>5895.98272</v>
      </c>
      <c r="K15" s="27">
        <v>40</v>
      </c>
      <c r="L15" s="19">
        <v>85783.613920000003</v>
      </c>
      <c r="M15" s="27">
        <v>15</v>
      </c>
      <c r="N15" s="19">
        <v>12304</v>
      </c>
      <c r="O15" s="27">
        <v>10</v>
      </c>
    </row>
    <row r="16" spans="1:18" s="5" customFormat="1" ht="15" customHeight="1" x14ac:dyDescent="0.2">
      <c r="A16" s="50" t="s">
        <v>28</v>
      </c>
      <c r="B16" s="51"/>
      <c r="C16" s="51"/>
      <c r="D16" s="21">
        <f>SUM(D6:D15)</f>
        <v>80459</v>
      </c>
      <c r="E16" s="21"/>
      <c r="F16" s="21">
        <f>SUM(F6:F15)</f>
        <v>107674307.58034001</v>
      </c>
      <c r="G16" s="21"/>
      <c r="H16" s="21">
        <f>SUM(H6:H15)</f>
        <v>7525074.8329800004</v>
      </c>
      <c r="I16" s="21"/>
      <c r="J16" s="21">
        <f>SUM(J6:J15)</f>
        <v>1924700.2604699996</v>
      </c>
      <c r="K16" s="21"/>
      <c r="L16" s="21">
        <f>SUM(L6:L15)</f>
        <v>5600374.5725100012</v>
      </c>
      <c r="M16" s="22"/>
      <c r="N16" s="21">
        <f>SUM(N6:N15)</f>
        <v>570029</v>
      </c>
      <c r="O16" s="21"/>
    </row>
    <row r="17" spans="1:15" s="5" customFormat="1" ht="15" customHeight="1" x14ac:dyDescent="0.2">
      <c r="A17" s="52" t="s">
        <v>24</v>
      </c>
      <c r="B17" s="53"/>
      <c r="C17" s="53"/>
      <c r="D17" s="23">
        <v>156145</v>
      </c>
      <c r="E17" s="23"/>
      <c r="F17" s="23">
        <v>161141111.81334999</v>
      </c>
      <c r="G17" s="23"/>
      <c r="H17" s="23">
        <v>11514609.79785</v>
      </c>
      <c r="I17" s="23"/>
      <c r="J17" s="23">
        <v>2753271.6622100002</v>
      </c>
      <c r="K17" s="23"/>
      <c r="L17" s="23">
        <v>8761338.1356399991</v>
      </c>
      <c r="M17" s="23"/>
      <c r="N17" s="23">
        <v>1029659</v>
      </c>
      <c r="O17" s="23"/>
    </row>
    <row r="18" spans="1:15" s="5" customFormat="1" ht="15" customHeight="1" x14ac:dyDescent="0.2">
      <c r="A18" s="54" t="s">
        <v>23</v>
      </c>
      <c r="B18" s="55"/>
      <c r="C18" s="55"/>
      <c r="D18" s="26">
        <f>D16/D17</f>
        <v>0.51528387076115145</v>
      </c>
      <c r="E18" s="26"/>
      <c r="F18" s="26">
        <f>F16/F17</f>
        <v>0.66819886228077741</v>
      </c>
      <c r="G18" s="26"/>
      <c r="H18" s="26">
        <f>H16/H17</f>
        <v>0.65352408506149096</v>
      </c>
      <c r="I18" s="26"/>
      <c r="J18" s="26">
        <f>J16/J17</f>
        <v>0.6990593361662969</v>
      </c>
      <c r="K18" s="26"/>
      <c r="L18" s="26">
        <f>L16/L17</f>
        <v>0.63921452246300092</v>
      </c>
      <c r="M18" s="26"/>
      <c r="N18" s="26">
        <f>N16/N17</f>
        <v>0.55360949595934184</v>
      </c>
      <c r="O18" s="26"/>
    </row>
    <row r="19" spans="1:15" x14ac:dyDescent="0.25">
      <c r="A19" s="34" t="s">
        <v>21</v>
      </c>
    </row>
  </sheetData>
  <mergeCells count="4">
    <mergeCell ref="A16:C16"/>
    <mergeCell ref="A17:C17"/>
    <mergeCell ref="A18:C18"/>
    <mergeCell ref="L4:O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7" sqref="A17"/>
    </sheetView>
  </sheetViews>
  <sheetFormatPr defaultRowHeight="15" x14ac:dyDescent="0.25"/>
  <cols>
    <col min="1" max="1" width="13.85546875" style="6" customWidth="1"/>
    <col min="2" max="2" width="14.7109375" style="6" bestFit="1" customWidth="1"/>
    <col min="3" max="3" width="13.5703125" style="6" bestFit="1" customWidth="1"/>
    <col min="4" max="4" width="12.7109375" style="6" bestFit="1" customWidth="1"/>
    <col min="5" max="5" width="13.140625" style="6" bestFit="1" customWidth="1"/>
    <col min="6" max="6" width="15.140625" style="6" bestFit="1" customWidth="1"/>
    <col min="7" max="7" width="9.140625" style="6"/>
    <col min="8" max="8" width="10.5703125" style="6" customWidth="1"/>
    <col min="9" max="9" width="9.140625" style="6"/>
    <col min="10" max="10" width="9.85546875" style="6" bestFit="1" customWidth="1"/>
    <col min="11" max="16384" width="9.140625" style="6"/>
  </cols>
  <sheetData>
    <row r="1" spans="1:10" x14ac:dyDescent="0.25">
      <c r="A1" s="35"/>
      <c r="B1" s="35"/>
    </row>
    <row r="2" spans="1:10" ht="21" customHeight="1" x14ac:dyDescent="0.25">
      <c r="A2" s="35"/>
      <c r="B2" s="35"/>
    </row>
    <row r="3" spans="1:10" s="30" customFormat="1" x14ac:dyDescent="0.25">
      <c r="A3" s="58" t="s">
        <v>60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36" t="s">
        <v>6</v>
      </c>
      <c r="B4" s="36" t="s">
        <v>3</v>
      </c>
      <c r="C4" s="36" t="s">
        <v>4</v>
      </c>
      <c r="D4" s="36" t="s">
        <v>0</v>
      </c>
      <c r="E4" s="36" t="s">
        <v>1</v>
      </c>
      <c r="F4" s="36" t="s">
        <v>2</v>
      </c>
    </row>
    <row r="5" spans="1:10" x14ac:dyDescent="0.25">
      <c r="A5" s="37" t="s">
        <v>9</v>
      </c>
      <c r="B5" s="38">
        <v>80459</v>
      </c>
      <c r="C5" s="38">
        <v>570029</v>
      </c>
      <c r="D5" s="38">
        <v>107674307.58034001</v>
      </c>
      <c r="E5" s="38">
        <v>7525074.8329800004</v>
      </c>
      <c r="F5" s="38">
        <v>1924700.2604699996</v>
      </c>
    </row>
    <row r="6" spans="1:10" x14ac:dyDescent="0.25">
      <c r="A6" s="37" t="s">
        <v>8</v>
      </c>
      <c r="B6" s="38">
        <f>B7-B5</f>
        <v>75686</v>
      </c>
      <c r="C6" s="38">
        <f>C7-C5</f>
        <v>459630</v>
      </c>
      <c r="D6" s="38">
        <f>D7-D5</f>
        <v>53466804.233009979</v>
      </c>
      <c r="E6" s="38">
        <f>E7-E5</f>
        <v>3989534.9648699993</v>
      </c>
      <c r="F6" s="38">
        <f>F7-F5</f>
        <v>828571.40174000058</v>
      </c>
    </row>
    <row r="7" spans="1:10" x14ac:dyDescent="0.25">
      <c r="A7" s="39" t="s">
        <v>7</v>
      </c>
      <c r="B7" s="40">
        <v>156145</v>
      </c>
      <c r="C7" s="40">
        <v>1029659</v>
      </c>
      <c r="D7" s="40">
        <v>161141111.81334999</v>
      </c>
      <c r="E7" s="40">
        <v>11514609.79785</v>
      </c>
      <c r="F7" s="40">
        <v>2753271.6622100002</v>
      </c>
    </row>
    <row r="8" spans="1:10" x14ac:dyDescent="0.25">
      <c r="A8" s="41" t="s">
        <v>9</v>
      </c>
      <c r="B8" s="42">
        <f>B5/$B$7</f>
        <v>0.51528387076115145</v>
      </c>
      <c r="C8" s="42">
        <f>C5/C7</f>
        <v>0.55360949595934184</v>
      </c>
      <c r="D8" s="42">
        <f>D5/D7</f>
        <v>0.66819886228077741</v>
      </c>
      <c r="E8" s="42">
        <f>E5/E7</f>
        <v>0.65352408506149096</v>
      </c>
      <c r="F8" s="42">
        <f>F5/F7</f>
        <v>0.6990593361662969</v>
      </c>
    </row>
    <row r="9" spans="1:10" x14ac:dyDescent="0.25">
      <c r="A9" s="41" t="s">
        <v>8</v>
      </c>
      <c r="B9" s="42">
        <f>B6/B7</f>
        <v>0.48471612923884849</v>
      </c>
      <c r="C9" s="42">
        <f>C6/C7</f>
        <v>0.44639050404065811</v>
      </c>
      <c r="D9" s="42">
        <f>D6/D7</f>
        <v>0.33180113771922254</v>
      </c>
      <c r="E9" s="42">
        <f>E6/E7</f>
        <v>0.34647591493850904</v>
      </c>
      <c r="F9" s="42">
        <f>F6/F7</f>
        <v>0.3009406638337031</v>
      </c>
    </row>
    <row r="10" spans="1:10" x14ac:dyDescent="0.25">
      <c r="A10" s="33" t="s">
        <v>10</v>
      </c>
      <c r="D10" s="11"/>
      <c r="E10" s="1"/>
      <c r="F10" s="1"/>
    </row>
    <row r="12" spans="1:10" x14ac:dyDescent="0.25">
      <c r="A12" s="36" t="s">
        <v>6</v>
      </c>
      <c r="B12" s="36" t="s">
        <v>2</v>
      </c>
      <c r="C12" s="36" t="s">
        <v>1</v>
      </c>
      <c r="D12" s="36" t="s">
        <v>0</v>
      </c>
      <c r="E12" s="36" t="s">
        <v>4</v>
      </c>
      <c r="F12" s="36" t="s">
        <v>3</v>
      </c>
    </row>
    <row r="13" spans="1:10" x14ac:dyDescent="0.25">
      <c r="A13" s="43" t="s">
        <v>9</v>
      </c>
      <c r="B13" s="44">
        <v>0.6990593361662969</v>
      </c>
      <c r="C13" s="44">
        <v>0.65352408506149096</v>
      </c>
      <c r="D13" s="44">
        <v>0.66819886228077741</v>
      </c>
      <c r="E13" s="44">
        <v>0.55527281816238094</v>
      </c>
      <c r="F13" s="44">
        <v>0.51528387076115145</v>
      </c>
    </row>
    <row r="14" spans="1:10" x14ac:dyDescent="0.25">
      <c r="A14" s="45" t="s">
        <v>8</v>
      </c>
      <c r="B14" s="46">
        <v>0.3009406638337031</v>
      </c>
      <c r="C14" s="46">
        <v>0.34647591493850904</v>
      </c>
      <c r="D14" s="46">
        <v>0.33180113771922254</v>
      </c>
      <c r="E14" s="46">
        <v>0.44639050404065811</v>
      </c>
      <c r="F14" s="46">
        <v>0.48471612923884849</v>
      </c>
    </row>
    <row r="15" spans="1:10" x14ac:dyDescent="0.25">
      <c r="A15" s="33" t="s">
        <v>10</v>
      </c>
      <c r="B15" s="7"/>
      <c r="C15" s="7"/>
      <c r="D15" s="12"/>
      <c r="E15" s="7"/>
      <c r="F15" s="12"/>
    </row>
  </sheetData>
  <mergeCells count="1">
    <mergeCell ref="A3:J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A18" sqref="A18"/>
    </sheetView>
  </sheetViews>
  <sheetFormatPr defaultRowHeight="15" x14ac:dyDescent="0.25"/>
  <cols>
    <col min="1" max="1" width="5.5703125" style="2" customWidth="1"/>
    <col min="2" max="2" width="13.85546875" customWidth="1"/>
    <col min="3" max="3" width="32.28515625" customWidth="1"/>
    <col min="4" max="4" width="14.7109375" customWidth="1"/>
    <col min="5" max="5" width="12.85546875" customWidth="1"/>
    <col min="6" max="6" width="10.140625" bestFit="1" customWidth="1"/>
    <col min="7" max="7" width="15.7109375" customWidth="1"/>
    <col min="8" max="8" width="19.140625" bestFit="1" customWidth="1"/>
    <col min="10" max="10" width="10.140625" bestFit="1" customWidth="1"/>
  </cols>
  <sheetData>
    <row r="2" spans="1:7" ht="20.25" customHeight="1" x14ac:dyDescent="0.25">
      <c r="D2" s="3"/>
      <c r="E2" s="3"/>
      <c r="F2" s="3"/>
    </row>
    <row r="3" spans="1:7" s="4" customFormat="1" x14ac:dyDescent="0.25">
      <c r="A3" s="31" t="s">
        <v>56</v>
      </c>
    </row>
    <row r="4" spans="1:7" s="4" customFormat="1" x14ac:dyDescent="0.25">
      <c r="A4" s="56" t="s">
        <v>45</v>
      </c>
      <c r="B4" s="57"/>
      <c r="C4" s="57"/>
      <c r="D4" s="57"/>
      <c r="E4" s="57"/>
    </row>
    <row r="5" spans="1:7" ht="20.25" customHeight="1" x14ac:dyDescent="0.25">
      <c r="A5" s="32" t="s">
        <v>29</v>
      </c>
      <c r="B5" s="13" t="s">
        <v>5</v>
      </c>
      <c r="C5" s="13" t="s">
        <v>6</v>
      </c>
      <c r="D5" s="13" t="s">
        <v>30</v>
      </c>
      <c r="E5" s="13" t="s">
        <v>0</v>
      </c>
    </row>
    <row r="6" spans="1:7" s="2" customFormat="1" ht="15" customHeight="1" x14ac:dyDescent="0.25">
      <c r="A6" s="14" t="s">
        <v>11</v>
      </c>
      <c r="B6" s="14">
        <v>27759560625</v>
      </c>
      <c r="C6" s="15" t="s">
        <v>41</v>
      </c>
      <c r="D6" s="47" t="s">
        <v>44</v>
      </c>
      <c r="E6" s="16">
        <v>3870254.7419699999</v>
      </c>
    </row>
    <row r="7" spans="1:7" s="2" customFormat="1" ht="15" customHeight="1" x14ac:dyDescent="0.25">
      <c r="A7" s="14" t="s">
        <v>12</v>
      </c>
      <c r="B7" s="48" t="s">
        <v>53</v>
      </c>
      <c r="C7" s="15" t="s">
        <v>49</v>
      </c>
      <c r="D7" s="47" t="s">
        <v>33</v>
      </c>
      <c r="E7" s="16">
        <v>611658.91399999999</v>
      </c>
      <c r="G7" s="6"/>
    </row>
    <row r="8" spans="1:7" s="2" customFormat="1" ht="15" customHeight="1" x14ac:dyDescent="0.25">
      <c r="A8" s="14" t="s">
        <v>13</v>
      </c>
      <c r="B8" s="14">
        <v>58292277611</v>
      </c>
      <c r="C8" s="15" t="s">
        <v>42</v>
      </c>
      <c r="D8" s="47" t="s">
        <v>32</v>
      </c>
      <c r="E8" s="16">
        <v>3501536.2813800001</v>
      </c>
      <c r="G8" s="6"/>
    </row>
    <row r="9" spans="1:7" ht="15" customHeight="1" x14ac:dyDescent="0.25">
      <c r="A9" s="14" t="s">
        <v>14</v>
      </c>
      <c r="B9" s="14">
        <v>92510683607</v>
      </c>
      <c r="C9" s="15" t="s">
        <v>46</v>
      </c>
      <c r="D9" s="47" t="s">
        <v>34</v>
      </c>
      <c r="E9" s="16">
        <v>889978.35622000007</v>
      </c>
      <c r="G9" s="6"/>
    </row>
    <row r="10" spans="1:7" x14ac:dyDescent="0.25">
      <c r="A10" s="14" t="s">
        <v>15</v>
      </c>
      <c r="B10" s="14">
        <v>66089976432</v>
      </c>
      <c r="C10" s="15" t="s">
        <v>43</v>
      </c>
      <c r="D10" s="47" t="s">
        <v>37</v>
      </c>
      <c r="E10" s="16">
        <v>1192549.9369999999</v>
      </c>
      <c r="G10" s="6"/>
    </row>
    <row r="11" spans="1:7" x14ac:dyDescent="0.25">
      <c r="A11" s="14" t="s">
        <v>16</v>
      </c>
      <c r="B11" s="48" t="s">
        <v>54</v>
      </c>
      <c r="C11" s="15" t="s">
        <v>50</v>
      </c>
      <c r="D11" s="47" t="s">
        <v>35</v>
      </c>
      <c r="E11" s="16">
        <v>326552.31054000003</v>
      </c>
      <c r="G11" s="6"/>
    </row>
    <row r="12" spans="1:7" x14ac:dyDescent="0.25">
      <c r="A12" s="14" t="s">
        <v>17</v>
      </c>
      <c r="B12" s="14">
        <v>44138062462</v>
      </c>
      <c r="C12" s="15" t="s">
        <v>47</v>
      </c>
      <c r="D12" s="47" t="s">
        <v>36</v>
      </c>
      <c r="E12" s="16">
        <v>473505.82047999999</v>
      </c>
      <c r="G12" s="6"/>
    </row>
    <row r="13" spans="1:7" x14ac:dyDescent="0.25">
      <c r="A13" s="14" t="s">
        <v>18</v>
      </c>
      <c r="B13" s="48" t="s">
        <v>55</v>
      </c>
      <c r="C13" s="15" t="s">
        <v>51</v>
      </c>
      <c r="D13" s="47" t="s">
        <v>38</v>
      </c>
      <c r="E13" s="16">
        <v>339766.42407000001</v>
      </c>
      <c r="G13" s="6"/>
    </row>
    <row r="14" spans="1:7" x14ac:dyDescent="0.25">
      <c r="A14" s="14" t="s">
        <v>19</v>
      </c>
      <c r="B14" s="14">
        <v>44952903763</v>
      </c>
      <c r="C14" s="15" t="s">
        <v>48</v>
      </c>
      <c r="D14" s="47" t="s">
        <v>39</v>
      </c>
      <c r="E14" s="16">
        <v>245348.49633000002</v>
      </c>
      <c r="G14" s="6"/>
    </row>
    <row r="15" spans="1:7" x14ac:dyDescent="0.25">
      <c r="A15" s="14" t="s">
        <v>20</v>
      </c>
      <c r="B15" s="14">
        <v>16257048014</v>
      </c>
      <c r="C15" s="15" t="s">
        <v>52</v>
      </c>
      <c r="D15" s="47" t="s">
        <v>40</v>
      </c>
      <c r="E15" s="16">
        <v>98079.846870000008</v>
      </c>
      <c r="G15" s="6"/>
    </row>
    <row r="16" spans="1:7" x14ac:dyDescent="0.25">
      <c r="A16" s="60" t="s">
        <v>10</v>
      </c>
      <c r="B16" s="61"/>
      <c r="C16" s="61"/>
      <c r="E16" s="6"/>
      <c r="F16" s="10"/>
    </row>
    <row r="17" spans="5:5" x14ac:dyDescent="0.25">
      <c r="E17" s="6"/>
    </row>
    <row r="18" spans="5:5" x14ac:dyDescent="0.25">
      <c r="E18" s="6"/>
    </row>
  </sheetData>
  <mergeCells count="2">
    <mergeCell ref="A16:C16"/>
    <mergeCell ref="A4:E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sfabricni</cp:lastModifiedBy>
  <dcterms:created xsi:type="dcterms:W3CDTF">2019-08-27T10:34:30Z</dcterms:created>
  <dcterms:modified xsi:type="dcterms:W3CDTF">2024-10-31T07:55:03Z</dcterms:modified>
</cp:coreProperties>
</file>