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20715" windowHeight="8910" activeTab="1"/>
  </bookViews>
  <sheets>
    <sheet name="Tablica 1" sheetId="11" r:id="rId1"/>
    <sheet name="Grafikon 1" sheetId="12" r:id="rId2"/>
    <sheet name="Tablica 2" sheetId="6" r:id="rId3"/>
  </sheets>
  <definedNames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9" i="12" l="1"/>
  <c r="B9" i="12"/>
  <c r="B8" i="12"/>
  <c r="B6" i="12"/>
  <c r="E8" i="12" l="1"/>
  <c r="F8" i="12" l="1"/>
  <c r="D8" i="12"/>
  <c r="C8" i="12"/>
  <c r="F6" i="12" l="1"/>
  <c r="E6" i="12"/>
  <c r="E9" i="12" s="1"/>
  <c r="D6" i="12"/>
  <c r="D9" i="12" s="1"/>
  <c r="C6" i="12"/>
  <c r="C9" i="12" s="1"/>
  <c r="D16" i="11" l="1"/>
  <c r="D18" i="11" s="1"/>
  <c r="N16" i="11" l="1"/>
  <c r="N18" i="11" s="1"/>
  <c r="L16" i="11"/>
  <c r="L18" i="11" s="1"/>
  <c r="J16" i="11"/>
  <c r="J18" i="11" s="1"/>
  <c r="H16" i="11"/>
  <c r="H18" i="11" s="1"/>
  <c r="F16" i="11"/>
  <c r="F18" i="11" s="1"/>
</calcChain>
</file>

<file path=xl/sharedStrings.xml><?xml version="1.0" encoding="utf-8"?>
<sst xmlns="http://schemas.openxmlformats.org/spreadsheetml/2006/main" count="107" uniqueCount="69">
  <si>
    <t>Ukupni prihodi</t>
  </si>
  <si>
    <t>Dobit razdoblja</t>
  </si>
  <si>
    <t>Gubitak razdoblja</t>
  </si>
  <si>
    <t>Broj poduzetnika</t>
  </si>
  <si>
    <t>Broj zaposlenih</t>
  </si>
  <si>
    <t>OIB</t>
  </si>
  <si>
    <t>Naziv</t>
  </si>
  <si>
    <t>RH</t>
  </si>
  <si>
    <t>Ostali</t>
  </si>
  <si>
    <t>10 naj gradova</t>
  </si>
  <si>
    <t>Izvor: Fina, Registar godišnjih financijskih izvještaja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</si>
  <si>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</si>
  <si>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</si>
  <si>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</si>
  <si>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</si>
  <si>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</si>
  <si>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</si>
  <si>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</si>
  <si>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</si>
  <si>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</si>
  <si>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</si>
  <si>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Izvor: Fina - Registar godišnjih financijskih izvještaja</t>
  </si>
  <si>
    <t>(iznosi u tisućama kuna)</t>
  </si>
  <si>
    <t>Neto dobit</t>
  </si>
  <si>
    <t>Broj zaposl.</t>
  </si>
  <si>
    <t>Udio TOP 10 gradova u RH</t>
  </si>
  <si>
    <t>Ukupno RH</t>
  </si>
  <si>
    <t>Šifra grada</t>
  </si>
  <si>
    <t>Šifra županije</t>
  </si>
  <si>
    <t>Grad</t>
  </si>
  <si>
    <t xml:space="preserve">Rang </t>
  </si>
  <si>
    <t>Ukupno TOP 10 gradova</t>
  </si>
  <si>
    <t>R.br.</t>
  </si>
  <si>
    <t>Sjedište</t>
  </si>
  <si>
    <t xml:space="preserve">Grafikon 1. Udio poduzetnika u TOP 10 gradova po ukupnim prihodima u ukupnim rezultatima poduzetnika na razini RH u 2022. godini </t>
  </si>
  <si>
    <t>Tablica 1. Osnovni podaci poslovanja TOP 10 gradova i usporedba sa osnovnim rezultatima RH u 2022. godini</t>
  </si>
  <si>
    <t>Grad Zagreb</t>
  </si>
  <si>
    <t>Vukovar</t>
  </si>
  <si>
    <t>Split</t>
  </si>
  <si>
    <t>Rijeka</t>
  </si>
  <si>
    <t>Osijek</t>
  </si>
  <si>
    <t>Varaždin</t>
  </si>
  <si>
    <t>Velika Gorica</t>
  </si>
  <si>
    <t>Sveta Nedelja</t>
  </si>
  <si>
    <t>Zadar</t>
  </si>
  <si>
    <t>Čakovec</t>
  </si>
  <si>
    <t>-</t>
  </si>
  <si>
    <t>27759560625</t>
  </si>
  <si>
    <t>INA d.d.</t>
  </si>
  <si>
    <t>58292277611</t>
  </si>
  <si>
    <t>PRVO PLINARSKO DRUŠTVO d.o.o.</t>
  </si>
  <si>
    <t>85106651596</t>
  </si>
  <si>
    <t>MET CROATIA ENERGY TRADE d.o.o.</t>
  </si>
  <si>
    <t>13711462122</t>
  </si>
  <si>
    <t>MVM CEENERGY CROATIA d.o.o.</t>
  </si>
  <si>
    <t>62226620908</t>
  </si>
  <si>
    <t>KONZUM PLUS d.o.o.</t>
  </si>
  <si>
    <t>09518585079</t>
  </si>
  <si>
    <t>HEP-PROIZVODNJA d.o.o.</t>
  </si>
  <si>
    <t>75550985023</t>
  </si>
  <si>
    <t>PETROL d.o.o.</t>
  </si>
  <si>
    <t>66089976432</t>
  </si>
  <si>
    <t>LIDL HRVATSKA d.o.o. k.d.</t>
  </si>
  <si>
    <t>81793146560</t>
  </si>
  <si>
    <t>HRVATSKI TELEKOM d.d.</t>
  </si>
  <si>
    <t>46108893754</t>
  </si>
  <si>
    <t>SPAR HRVATSKA d.o.o.</t>
  </si>
  <si>
    <t>Zagreb</t>
  </si>
  <si>
    <t>Tablica 2. Rang lista TOP 10 poduzetnika prema kriteriju UKUPNIH PRIHODA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</si>
</sst>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b/>
      <sz val="8.5"/>
      <color theme="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45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4" fillId="0" borderId="0"/>
    <xf numFmtId="0" fontId="1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15" fillId="0" borderId="0"/>
    <xf numFmtId="0" fontId="7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17" fillId="0" borderId="0"/>
    <xf numFmtId="0" fontId="1" fillId="0" borderId="0"/>
  </cellStyleXfs>
  <cellXfs count="60">
    <xf numFmtId="0" fontId="0" fillId="0" borderId="0" xfId="0"/>
    <xf numFmtId="10" fontId="0" fillId="0" borderId="0" xfId="0" applyNumberFormat="1"/>
    <xf numFmtId="0" fontId="0" fillId="0" borderId="0" xfId="0"/>
    <xf numFmtId="0" fontId="0" fillId="0" borderId="0" xfId="0"/>
    <xf numFmtId="0" fontId="8" fillId="0" borderId="0" xfId="0" applyFont="1"/>
    <xf numFmtId="0" fontId="17" fillId="0" borderId="0" xfId="43"/>
    <xf numFmtId="0" fontId="0" fillId="0" borderId="0" xfId="0"/>
    <xf numFmtId="164" fontId="0" fillId="0" borderId="0" xfId="0" applyNumberFormat="1"/>
    <xf numFmtId="0" fontId="7" fillId="0" borderId="0" xfId="0" applyFont="1" applyAlignment="1"/>
    <xf numFmtId="0" fontId="16" fillId="0" borderId="0" xfId="0" applyFont="1" applyAlignment="1"/>
    <xf numFmtId="3" fontId="0" fillId="0" borderId="0" xfId="0" applyNumberFormat="1"/>
    <xf numFmtId="0" fontId="19" fillId="0" borderId="0" xfId="0" applyFont="1"/>
    <xf numFmtId="164" fontId="19" fillId="0" borderId="0" xfId="0" applyNumberFormat="1" applyFont="1"/>
    <xf numFmtId="0" fontId="13" fillId="9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/>
    <xf numFmtId="3" fontId="21" fillId="3" borderId="1" xfId="44" applyNumberFormat="1" applyFont="1" applyFill="1" applyBorder="1" applyAlignment="1">
      <alignment horizontal="right" vertical="center"/>
    </xf>
    <xf numFmtId="0" fontId="21" fillId="3" borderId="1" xfId="15" applyFont="1" applyFill="1" applyBorder="1" applyAlignment="1">
      <alignment horizontal="center" vertical="center" wrapText="1"/>
    </xf>
    <xf numFmtId="0" fontId="9" fillId="3" borderId="1" xfId="43" applyFont="1" applyFill="1" applyBorder="1" applyAlignment="1">
      <alignment horizontal="left" vertical="center"/>
    </xf>
    <xf numFmtId="3" fontId="21" fillId="3" borderId="1" xfId="15" applyNumberFormat="1" applyFont="1" applyFill="1" applyBorder="1" applyAlignment="1">
      <alignment horizontal="right" vertical="center"/>
    </xf>
    <xf numFmtId="3" fontId="9" fillId="3" borderId="1" xfId="15" applyNumberFormat="1" applyFont="1" applyFill="1" applyBorder="1" applyAlignment="1">
      <alignment horizontal="right" vertical="center"/>
    </xf>
    <xf numFmtId="3" fontId="22" fillId="3" borderId="1" xfId="15" applyNumberFormat="1" applyFont="1" applyFill="1" applyBorder="1" applyAlignment="1">
      <alignment horizontal="right" vertical="center"/>
    </xf>
    <xf numFmtId="3" fontId="9" fillId="4" borderId="1" xfId="15" applyNumberFormat="1" applyFont="1" applyFill="1" applyBorder="1" applyAlignment="1">
      <alignment horizontal="right" vertical="center"/>
    </xf>
    <xf numFmtId="3" fontId="21" fillId="4" borderId="1" xfId="15" applyNumberFormat="1" applyFont="1" applyFill="1" applyBorder="1" applyAlignment="1">
      <alignment horizontal="right" vertical="center"/>
    </xf>
    <xf numFmtId="3" fontId="9" fillId="7" borderId="1" xfId="15" applyNumberFormat="1" applyFont="1" applyFill="1" applyBorder="1" applyAlignment="1">
      <alignment horizontal="right" vertical="center"/>
    </xf>
    <xf numFmtId="0" fontId="13" fillId="10" borderId="1" xfId="15" applyFont="1" applyFill="1" applyBorder="1" applyAlignment="1">
      <alignment horizontal="center" vertical="center" wrapText="1"/>
    </xf>
    <xf numFmtId="3" fontId="13" fillId="10" borderId="1" xfId="15" applyNumberFormat="1" applyFont="1" applyFill="1" applyBorder="1" applyAlignment="1">
      <alignment horizontal="center" vertical="center" wrapText="1"/>
    </xf>
    <xf numFmtId="164" fontId="12" fillId="8" borderId="1" xfId="43" applyNumberFormat="1" applyFont="1" applyFill="1" applyBorder="1" applyAlignment="1">
      <alignment vertical="center"/>
    </xf>
    <xf numFmtId="3" fontId="21" fillId="3" borderId="1" xfId="15" applyNumberFormat="1" applyFont="1" applyFill="1" applyBorder="1" applyAlignment="1">
      <alignment horizontal="center" vertical="center"/>
    </xf>
    <xf numFmtId="3" fontId="9" fillId="3" borderId="1" xfId="15" applyNumberFormat="1" applyFont="1" applyFill="1" applyBorder="1" applyAlignment="1">
      <alignment horizontal="center" vertical="center"/>
    </xf>
    <xf numFmtId="165" fontId="17" fillId="0" borderId="0" xfId="43" applyNumberFormat="1"/>
    <xf numFmtId="0" fontId="25" fillId="0" borderId="0" xfId="0" applyFont="1" applyFill="1"/>
    <xf numFmtId="0" fontId="26" fillId="0" borderId="0" xfId="0" applyFont="1"/>
    <xf numFmtId="0" fontId="30" fillId="9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2" fillId="9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horizontal="right" vertical="center"/>
    </xf>
    <xf numFmtId="0" fontId="18" fillId="9" borderId="2" xfId="0" applyFont="1" applyFill="1" applyBorder="1" applyAlignment="1">
      <alignment horizontal="center" vertical="center"/>
    </xf>
    <xf numFmtId="3" fontId="18" fillId="9" borderId="2" xfId="0" applyNumberFormat="1" applyFont="1" applyFill="1" applyBorder="1" applyAlignment="1">
      <alignment horizontal="right" vertical="center"/>
    </xf>
    <xf numFmtId="0" fontId="11" fillId="5" borderId="2" xfId="0" applyFont="1" applyFill="1" applyBorder="1" applyAlignment="1">
      <alignment vertical="center"/>
    </xf>
    <xf numFmtId="164" fontId="11" fillId="5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164" fontId="11" fillId="6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9" fillId="4" borderId="1" xfId="15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9" fillId="7" borderId="1" xfId="15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12" fillId="8" borderId="1" xfId="43" applyFont="1" applyFill="1" applyBorder="1" applyAlignment="1">
      <alignment horizontal="left" vertical="center"/>
    </xf>
    <xf numFmtId="0" fontId="24" fillId="8" borderId="1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0" fillId="0" borderId="0" xfId="0" applyAlignment="1"/>
    <xf numFmtId="0" fontId="26" fillId="0" borderId="0" xfId="0" applyFont="1" applyFill="1" applyAlignment="1">
      <alignment horizontal="left" vertical="center"/>
    </xf>
    <xf numFmtId="0" fontId="31" fillId="0" borderId="0" xfId="0" applyFont="1" applyFill="1" applyAlignment="1"/>
    <xf numFmtId="0" fontId="27" fillId="0" borderId="0" xfId="0" applyFont="1" applyBorder="1" applyAlignment="1">
      <alignment vertical="center"/>
    </xf>
    <xf numFmtId="0" fontId="29" fillId="0" borderId="0" xfId="0" applyFont="1" applyBorder="1" applyAlignment="1"/>
  </cellXfs>
  <cellStyles count="45"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10" xfId="43"/>
    <cellStyle name="Normalno 11" xfId="44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FFFFCC"/>
      <color rgb="FFF5FAD4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4060825068679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5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1'!$B$13:$F$13</c:f>
              <c:numCache>
                <c:formatCode>0.0%</c:formatCode>
                <c:ptCount val="5"/>
                <c:pt idx="0">
                  <c:v>0.81675102619846873</c:v>
                </c:pt>
                <c:pt idx="1">
                  <c:v>0.64116031059930123</c:v>
                </c:pt>
                <c:pt idx="2">
                  <c:v>0.66596204835902117</c:v>
                </c:pt>
                <c:pt idx="3">
                  <c:v>0.55527281816238094</c:v>
                </c:pt>
                <c:pt idx="4">
                  <c:v>0.51934423186561129</c:v>
                </c:pt>
              </c:numCache>
            </c:numRef>
          </c:val>
        </c:ser>
        <c:ser>
          <c:idx val="1"/>
          <c:order val="1"/>
          <c:tx>
            <c:strRef>
              <c:f>'Grafikon 1'!$A$14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5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0.18324897380153121</c:v>
                </c:pt>
                <c:pt idx="1">
                  <c:v>0.35883968940069871</c:v>
                </c:pt>
                <c:pt idx="2">
                  <c:v>0.33403795164097883</c:v>
                </c:pt>
                <c:pt idx="3">
                  <c:v>0.44472718183761906</c:v>
                </c:pt>
                <c:pt idx="4">
                  <c:v>0.48065576813438871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14304"/>
        <c:axId val="169982144"/>
        <c:axId val="0"/>
      </c:bar3DChart>
      <c:catAx>
        <c:axId val="186914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9982144"/>
        <c:crosses val="autoZero"/>
        <c:auto val="1"/>
        <c:lblAlgn val="ctr"/>
        <c:lblOffset val="100"/>
        <c:noMultiLvlLbl val="0"/>
      </c:catAx>
      <c:valAx>
        <c:axId val="1699821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6914304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85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57151</xdr:rowOff>
    </xdr:from>
    <xdr:to>
      <xdr:col>2</xdr:col>
      <xdr:colOff>476250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1"/>
          <a:ext cx="130492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276223</xdr:colOff>
      <xdr:row>3</xdr:row>
      <xdr:rowOff>42862</xdr:rowOff>
    </xdr:from>
    <xdr:to>
      <xdr:col>15</xdr:col>
      <xdr:colOff>262948</xdr:colOff>
      <xdr:row>13</xdr:row>
      <xdr:rowOff>161925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85727</xdr:rowOff>
    </xdr:from>
    <xdr:to>
      <xdr:col>1</xdr:col>
      <xdr:colOff>506890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7"/>
          <a:ext cx="1211740" cy="22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114300</xdr:rowOff>
    </xdr:from>
    <xdr:to>
      <xdr:col>1</xdr:col>
      <xdr:colOff>829090</xdr:colOff>
      <xdr:row>1</xdr:row>
      <xdr:rowOff>152399</xdr:rowOff>
    </xdr:to>
    <xdr:pic>
      <xdr:nvPicPr>
        <xdr:cNvPr id="5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14300"/>
          <a:ext cx="1095789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>
      <selection activeCell="R24" sqref="R24"/>
    </sheetView>
  </sheetViews>
  <sheetFormatPr defaultRowHeight="15" x14ac:dyDescent="0.25"/>
  <cols>
    <col min="1" max="1" width="7.7109375" customWidth="1"/>
    <col min="2" max="2" width="5.7109375" customWidth="1"/>
    <col min="3" max="3" width="15.42578125" customWidth="1"/>
    <col min="4" max="4" width="11" customWidth="1"/>
    <col min="5" max="5" width="6.7109375" customWidth="1"/>
    <col min="6" max="6" width="12.85546875" customWidth="1"/>
    <col min="7" max="7" width="6.7109375" customWidth="1"/>
    <col min="8" max="8" width="10.140625" bestFit="1" customWidth="1"/>
    <col min="9" max="9" width="6.7109375" customWidth="1"/>
    <col min="10" max="10" width="10.140625" bestFit="1" customWidth="1"/>
    <col min="11" max="11" width="6.7109375" customWidth="1"/>
    <col min="12" max="12" width="10.140625" bestFit="1" customWidth="1"/>
    <col min="13" max="13" width="6.7109375" customWidth="1"/>
    <col min="14" max="14" width="9.28515625" bestFit="1" customWidth="1"/>
    <col min="15" max="15" width="6.7109375" customWidth="1"/>
  </cols>
  <sheetData>
    <row r="1" spans="1:18" s="6" customFormat="1" x14ac:dyDescent="0.25"/>
    <row r="2" spans="1:18" s="6" customFormat="1" ht="10.5" customHeight="1" x14ac:dyDescent="0.25"/>
    <row r="3" spans="1:18" s="9" customFormat="1" ht="12.75" x14ac:dyDescent="0.2">
      <c r="A3" s="32" t="s">
        <v>35</v>
      </c>
    </row>
    <row r="4" spans="1:18" s="8" customFormat="1" ht="14.25" x14ac:dyDescent="0.2">
      <c r="L4" s="53" t="s">
        <v>22</v>
      </c>
      <c r="M4" s="54"/>
      <c r="N4" s="54"/>
      <c r="O4" s="54"/>
    </row>
    <row r="5" spans="1:18" s="5" customFormat="1" ht="28.5" customHeight="1" x14ac:dyDescent="0.2">
      <c r="A5" s="25" t="s">
        <v>28</v>
      </c>
      <c r="B5" s="25" t="s">
        <v>27</v>
      </c>
      <c r="C5" s="25" t="s">
        <v>29</v>
      </c>
      <c r="D5" s="26" t="s">
        <v>3</v>
      </c>
      <c r="E5" s="26" t="s">
        <v>30</v>
      </c>
      <c r="F5" s="26" t="s">
        <v>0</v>
      </c>
      <c r="G5" s="26" t="s">
        <v>30</v>
      </c>
      <c r="H5" s="26" t="s">
        <v>1</v>
      </c>
      <c r="I5" s="26" t="s">
        <v>30</v>
      </c>
      <c r="J5" s="26" t="s">
        <v>2</v>
      </c>
      <c r="K5" s="26" t="s">
        <v>30</v>
      </c>
      <c r="L5" s="26" t="s">
        <v>23</v>
      </c>
      <c r="M5" s="26" t="s">
        <v>30</v>
      </c>
      <c r="N5" s="26" t="s">
        <v>24</v>
      </c>
      <c r="O5" s="26" t="s">
        <v>30</v>
      </c>
    </row>
    <row r="6" spans="1:18" s="5" customFormat="1" ht="15" customHeight="1" x14ac:dyDescent="0.2">
      <c r="A6" s="17">
        <v>21</v>
      </c>
      <c r="B6" s="17">
        <v>133</v>
      </c>
      <c r="C6" s="18" t="s">
        <v>36</v>
      </c>
      <c r="D6" s="19">
        <v>50012</v>
      </c>
      <c r="E6" s="28">
        <v>1</v>
      </c>
      <c r="F6" s="20">
        <v>535660326.699</v>
      </c>
      <c r="G6" s="29">
        <v>1</v>
      </c>
      <c r="H6" s="19">
        <v>35676427.766999997</v>
      </c>
      <c r="I6" s="28">
        <v>1</v>
      </c>
      <c r="J6" s="19">
        <v>17473769.282000002</v>
      </c>
      <c r="K6" s="28">
        <v>1</v>
      </c>
      <c r="L6" s="19">
        <v>18202658.484999999</v>
      </c>
      <c r="M6" s="28">
        <v>1</v>
      </c>
      <c r="N6" s="19">
        <v>379000</v>
      </c>
      <c r="O6" s="28">
        <v>1</v>
      </c>
      <c r="Q6" s="30"/>
    </row>
    <row r="7" spans="1:18" s="5" customFormat="1" ht="15" customHeight="1" x14ac:dyDescent="0.2">
      <c r="A7" s="17">
        <v>16</v>
      </c>
      <c r="B7" s="17">
        <v>518</v>
      </c>
      <c r="C7" s="18" t="s">
        <v>37</v>
      </c>
      <c r="D7" s="19">
        <v>665</v>
      </c>
      <c r="E7" s="28">
        <v>29</v>
      </c>
      <c r="F7" s="20">
        <v>37755296.237999998</v>
      </c>
      <c r="G7" s="29">
        <v>2</v>
      </c>
      <c r="H7" s="19">
        <v>831964.39599999995</v>
      </c>
      <c r="I7" s="28">
        <v>12</v>
      </c>
      <c r="J7" s="19">
        <v>122963.46400000001</v>
      </c>
      <c r="K7" s="28">
        <v>14</v>
      </c>
      <c r="L7" s="19">
        <v>709000.93200000003</v>
      </c>
      <c r="M7" s="28">
        <v>10</v>
      </c>
      <c r="N7" s="19">
        <v>5260</v>
      </c>
      <c r="O7" s="28">
        <v>25</v>
      </c>
      <c r="Q7" s="30"/>
      <c r="R7" s="30"/>
    </row>
    <row r="8" spans="1:18" s="5" customFormat="1" ht="15" customHeight="1" x14ac:dyDescent="0.2">
      <c r="A8" s="17">
        <v>17</v>
      </c>
      <c r="B8" s="17">
        <v>409</v>
      </c>
      <c r="C8" s="18" t="s">
        <v>38</v>
      </c>
      <c r="D8" s="19">
        <v>8434</v>
      </c>
      <c r="E8" s="28">
        <v>2</v>
      </c>
      <c r="F8" s="20">
        <v>31794704.028000001</v>
      </c>
      <c r="G8" s="29">
        <v>3</v>
      </c>
      <c r="H8" s="19">
        <v>2629887.6740000001</v>
      </c>
      <c r="I8" s="28">
        <v>2</v>
      </c>
      <c r="J8" s="19">
        <v>3327942.9619999998</v>
      </c>
      <c r="K8" s="28">
        <v>2</v>
      </c>
      <c r="L8" s="21">
        <v>-698055.28799999994</v>
      </c>
      <c r="M8" s="28">
        <v>556</v>
      </c>
      <c r="N8" s="19">
        <v>39183</v>
      </c>
      <c r="O8" s="28">
        <v>2</v>
      </c>
    </row>
    <row r="9" spans="1:18" s="5" customFormat="1" ht="15" customHeight="1" x14ac:dyDescent="0.2">
      <c r="A9" s="17">
        <v>8</v>
      </c>
      <c r="B9" s="17">
        <v>373</v>
      </c>
      <c r="C9" s="18" t="s">
        <v>39</v>
      </c>
      <c r="D9" s="19">
        <v>5401</v>
      </c>
      <c r="E9" s="28">
        <v>3</v>
      </c>
      <c r="F9" s="20">
        <v>28393256.006000001</v>
      </c>
      <c r="G9" s="29">
        <v>4</v>
      </c>
      <c r="H9" s="19">
        <v>2129538.844</v>
      </c>
      <c r="I9" s="28">
        <v>3</v>
      </c>
      <c r="J9" s="19">
        <v>526810.80299999996</v>
      </c>
      <c r="K9" s="28">
        <v>4</v>
      </c>
      <c r="L9" s="19">
        <v>1602728.041</v>
      </c>
      <c r="M9" s="28">
        <v>3</v>
      </c>
      <c r="N9" s="19">
        <v>31699</v>
      </c>
      <c r="O9" s="28">
        <v>3</v>
      </c>
    </row>
    <row r="10" spans="1:18" s="5" customFormat="1" ht="15" customHeight="1" x14ac:dyDescent="0.2">
      <c r="A10" s="17">
        <v>14</v>
      </c>
      <c r="B10" s="17">
        <v>312</v>
      </c>
      <c r="C10" s="18" t="s">
        <v>40</v>
      </c>
      <c r="D10" s="19">
        <v>3579</v>
      </c>
      <c r="E10" s="28">
        <v>4</v>
      </c>
      <c r="F10" s="20">
        <v>20723325.844000001</v>
      </c>
      <c r="G10" s="29">
        <v>5</v>
      </c>
      <c r="H10" s="19">
        <v>1242351.3019999999</v>
      </c>
      <c r="I10" s="28">
        <v>6</v>
      </c>
      <c r="J10" s="19">
        <v>206407.80499999999</v>
      </c>
      <c r="K10" s="28">
        <v>8</v>
      </c>
      <c r="L10" s="19">
        <v>1035943.497</v>
      </c>
      <c r="M10" s="28">
        <v>6</v>
      </c>
      <c r="N10" s="19">
        <v>23545</v>
      </c>
      <c r="O10" s="28">
        <v>4</v>
      </c>
    </row>
    <row r="11" spans="1:18" s="5" customFormat="1" ht="15" customHeight="1" x14ac:dyDescent="0.2">
      <c r="A11" s="17">
        <v>5</v>
      </c>
      <c r="B11" s="17">
        <v>472</v>
      </c>
      <c r="C11" s="18" t="s">
        <v>41</v>
      </c>
      <c r="D11" s="19">
        <v>2304</v>
      </c>
      <c r="E11" s="28">
        <v>8</v>
      </c>
      <c r="F11" s="20">
        <v>19028568.614999998</v>
      </c>
      <c r="G11" s="29">
        <v>6</v>
      </c>
      <c r="H11" s="19">
        <v>914542.65700000001</v>
      </c>
      <c r="I11" s="28">
        <v>9</v>
      </c>
      <c r="J11" s="19">
        <v>146532.348</v>
      </c>
      <c r="K11" s="28">
        <v>12</v>
      </c>
      <c r="L11" s="19">
        <v>768010.30900000001</v>
      </c>
      <c r="M11" s="28">
        <v>9</v>
      </c>
      <c r="N11" s="19">
        <v>21641</v>
      </c>
      <c r="O11" s="28">
        <v>5</v>
      </c>
    </row>
    <row r="12" spans="1:18" s="5" customFormat="1" ht="15" customHeight="1" x14ac:dyDescent="0.2">
      <c r="A12" s="17">
        <v>1</v>
      </c>
      <c r="B12" s="17">
        <v>541</v>
      </c>
      <c r="C12" s="18" t="s">
        <v>42</v>
      </c>
      <c r="D12" s="19">
        <v>2019</v>
      </c>
      <c r="E12" s="28">
        <v>9</v>
      </c>
      <c r="F12" s="20">
        <v>18554103.217</v>
      </c>
      <c r="G12" s="29">
        <v>7</v>
      </c>
      <c r="H12" s="19">
        <v>1133135.581</v>
      </c>
      <c r="I12" s="28">
        <v>7</v>
      </c>
      <c r="J12" s="19">
        <v>83310.3</v>
      </c>
      <c r="K12" s="28">
        <v>23</v>
      </c>
      <c r="L12" s="19">
        <v>1049825.281</v>
      </c>
      <c r="M12" s="28">
        <v>5</v>
      </c>
      <c r="N12" s="19">
        <v>13650</v>
      </c>
      <c r="O12" s="28">
        <v>7</v>
      </c>
    </row>
    <row r="13" spans="1:18" s="5" customFormat="1" ht="15" customHeight="1" x14ac:dyDescent="0.2">
      <c r="A13" s="17">
        <v>1</v>
      </c>
      <c r="B13" s="17">
        <v>436</v>
      </c>
      <c r="C13" s="18" t="s">
        <v>43</v>
      </c>
      <c r="D13" s="19">
        <v>953</v>
      </c>
      <c r="E13" s="28">
        <v>20</v>
      </c>
      <c r="F13" s="20">
        <v>17099919.601</v>
      </c>
      <c r="G13" s="29">
        <v>8</v>
      </c>
      <c r="H13" s="19">
        <v>911909.23300000001</v>
      </c>
      <c r="I13" s="28">
        <v>11</v>
      </c>
      <c r="J13" s="19">
        <v>692215.88100000005</v>
      </c>
      <c r="K13" s="28">
        <v>3</v>
      </c>
      <c r="L13" s="19">
        <v>219693.35200000001</v>
      </c>
      <c r="M13" s="28">
        <v>28</v>
      </c>
      <c r="N13" s="19">
        <v>10967</v>
      </c>
      <c r="O13" s="28">
        <v>13</v>
      </c>
    </row>
    <row r="14" spans="1:18" s="5" customFormat="1" ht="15" customHeight="1" x14ac:dyDescent="0.2">
      <c r="A14" s="17">
        <v>13</v>
      </c>
      <c r="B14" s="17">
        <v>520</v>
      </c>
      <c r="C14" s="18" t="s">
        <v>44</v>
      </c>
      <c r="D14" s="19">
        <v>3469</v>
      </c>
      <c r="E14" s="28">
        <v>5</v>
      </c>
      <c r="F14" s="20">
        <v>12324253.233999999</v>
      </c>
      <c r="G14" s="29">
        <v>9</v>
      </c>
      <c r="H14" s="19">
        <v>1955326.216</v>
      </c>
      <c r="I14" s="28">
        <v>4</v>
      </c>
      <c r="J14" s="19">
        <v>321390.3</v>
      </c>
      <c r="K14" s="28">
        <v>6</v>
      </c>
      <c r="L14" s="19">
        <v>1633935.916</v>
      </c>
      <c r="M14" s="28">
        <v>2</v>
      </c>
      <c r="N14" s="19">
        <v>16260</v>
      </c>
      <c r="O14" s="28">
        <v>6</v>
      </c>
    </row>
    <row r="15" spans="1:18" s="5" customFormat="1" ht="15" customHeight="1" x14ac:dyDescent="0.2">
      <c r="A15" s="17">
        <v>20</v>
      </c>
      <c r="B15" s="17">
        <v>60</v>
      </c>
      <c r="C15" s="18" t="s">
        <v>45</v>
      </c>
      <c r="D15" s="19">
        <v>1505</v>
      </c>
      <c r="E15" s="28">
        <v>12</v>
      </c>
      <c r="F15" s="20">
        <v>10445946.342</v>
      </c>
      <c r="G15" s="29">
        <v>10</v>
      </c>
      <c r="H15" s="19">
        <v>644283.68700000003</v>
      </c>
      <c r="I15" s="28">
        <v>14</v>
      </c>
      <c r="J15" s="19">
        <v>40104.803</v>
      </c>
      <c r="K15" s="28">
        <v>40</v>
      </c>
      <c r="L15" s="19">
        <v>604178.88399999996</v>
      </c>
      <c r="M15" s="28">
        <v>11</v>
      </c>
      <c r="N15" s="19">
        <v>11965</v>
      </c>
      <c r="O15" s="28">
        <v>10</v>
      </c>
    </row>
    <row r="16" spans="1:18" s="5" customFormat="1" ht="15" customHeight="1" x14ac:dyDescent="0.2">
      <c r="A16" s="47" t="s">
        <v>31</v>
      </c>
      <c r="B16" s="48"/>
      <c r="C16" s="48"/>
      <c r="D16" s="22">
        <f>SUM(D6:D15)</f>
        <v>78341</v>
      </c>
      <c r="E16" s="22"/>
      <c r="F16" s="22">
        <f>SUM(F6:F15)</f>
        <v>731779699.824</v>
      </c>
      <c r="G16" s="22"/>
      <c r="H16" s="22">
        <f>SUM(H6:H15)</f>
        <v>48069367.356999993</v>
      </c>
      <c r="I16" s="22"/>
      <c r="J16" s="22">
        <f>SUM(J6:J15)</f>
        <v>22941447.948000006</v>
      </c>
      <c r="K16" s="22"/>
      <c r="L16" s="22">
        <f>SUM(L6:L15)</f>
        <v>25127919.409000006</v>
      </c>
      <c r="M16" s="23"/>
      <c r="N16" s="22">
        <f>SUM(N6:N15)</f>
        <v>553170</v>
      </c>
      <c r="O16" s="22"/>
    </row>
    <row r="17" spans="1:15" s="5" customFormat="1" ht="15" customHeight="1" x14ac:dyDescent="0.2">
      <c r="A17" s="49" t="s">
        <v>26</v>
      </c>
      <c r="B17" s="50"/>
      <c r="C17" s="50"/>
      <c r="D17" s="24">
        <v>150846</v>
      </c>
      <c r="E17" s="24" t="s">
        <v>46</v>
      </c>
      <c r="F17" s="24">
        <v>1098830934.326</v>
      </c>
      <c r="G17" s="24" t="s">
        <v>46</v>
      </c>
      <c r="H17" s="24">
        <v>74972462.522</v>
      </c>
      <c r="I17" s="24" t="s">
        <v>46</v>
      </c>
      <c r="J17" s="24">
        <v>28088667.43</v>
      </c>
      <c r="K17" s="24" t="s">
        <v>46</v>
      </c>
      <c r="L17" s="24">
        <v>46883795.092</v>
      </c>
      <c r="M17" s="24" t="s">
        <v>46</v>
      </c>
      <c r="N17" s="24">
        <v>996213</v>
      </c>
      <c r="O17" s="24" t="s">
        <v>46</v>
      </c>
    </row>
    <row r="18" spans="1:15" s="5" customFormat="1" ht="15" customHeight="1" x14ac:dyDescent="0.2">
      <c r="A18" s="51" t="s">
        <v>25</v>
      </c>
      <c r="B18" s="52"/>
      <c r="C18" s="52"/>
      <c r="D18" s="27">
        <f>D16/D17</f>
        <v>0.51934423186561129</v>
      </c>
      <c r="E18" s="27"/>
      <c r="F18" s="27">
        <f>F16/F17</f>
        <v>0.66596204835902117</v>
      </c>
      <c r="G18" s="27"/>
      <c r="H18" s="27">
        <f>H16/H17</f>
        <v>0.64116031059930123</v>
      </c>
      <c r="I18" s="27"/>
      <c r="J18" s="27">
        <f>J16/J17</f>
        <v>0.81675102619846873</v>
      </c>
      <c r="K18" s="27"/>
      <c r="L18" s="27">
        <f>L16/L17</f>
        <v>0.53596171896262934</v>
      </c>
      <c r="M18" s="27"/>
      <c r="N18" s="27">
        <f>N16/N17</f>
        <v>0.55527281816238094</v>
      </c>
      <c r="O18" s="27"/>
    </row>
    <row r="19" spans="1:15" x14ac:dyDescent="0.25">
      <c r="A19" s="46" t="s">
        <v>21</v>
      </c>
    </row>
  </sheetData>
  <mergeCells count="4">
    <mergeCell ref="A16:C16"/>
    <mergeCell ref="A17:C17"/>
    <mergeCell ref="A18:C18"/>
    <mergeCell ref="L4:O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7" sqref="A17"/>
    </sheetView>
  </sheetViews>
  <sheetFormatPr defaultRowHeight="15" x14ac:dyDescent="0.25"/>
  <cols>
    <col min="1" max="1" width="12.140625" style="6" bestFit="1" customWidth="1"/>
    <col min="2" max="2" width="14.7109375" style="6" bestFit="1" customWidth="1"/>
    <col min="3" max="3" width="13.5703125" style="6" bestFit="1" customWidth="1"/>
    <col min="4" max="4" width="12.7109375" style="6" bestFit="1" customWidth="1"/>
    <col min="5" max="5" width="13.140625" style="6" bestFit="1" customWidth="1"/>
    <col min="6" max="6" width="15.140625" style="6" bestFit="1" customWidth="1"/>
    <col min="7" max="7" width="9.140625" style="6"/>
    <col min="8" max="8" width="10.5703125" style="6" customWidth="1"/>
    <col min="9" max="9" width="9.140625" style="6"/>
    <col min="10" max="10" width="9.85546875" style="6" bestFit="1" customWidth="1"/>
    <col min="11" max="16384" width="9.140625" style="6"/>
  </cols>
  <sheetData>
    <row r="1" spans="1:10" x14ac:dyDescent="0.25">
      <c r="A1" s="55"/>
      <c r="B1" s="55"/>
    </row>
    <row r="2" spans="1:10" x14ac:dyDescent="0.25">
      <c r="A2" s="55"/>
      <c r="B2" s="55"/>
    </row>
    <row r="3" spans="1:10" s="31" customFormat="1" x14ac:dyDescent="0.25">
      <c r="A3" s="56" t="s">
        <v>34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25">
      <c r="A4" s="35" t="s">
        <v>6</v>
      </c>
      <c r="B4" s="35" t="s">
        <v>3</v>
      </c>
      <c r="C4" s="35" t="s">
        <v>4</v>
      </c>
      <c r="D4" s="35" t="s">
        <v>0</v>
      </c>
      <c r="E4" s="35" t="s">
        <v>1</v>
      </c>
      <c r="F4" s="35" t="s">
        <v>2</v>
      </c>
    </row>
    <row r="5" spans="1:10" x14ac:dyDescent="0.25">
      <c r="A5" s="36" t="s">
        <v>9</v>
      </c>
      <c r="B5" s="37">
        <v>78341</v>
      </c>
      <c r="C5" s="37">
        <v>553170</v>
      </c>
      <c r="D5" s="37">
        <v>731779699.824</v>
      </c>
      <c r="E5" s="37">
        <v>48069367.356999993</v>
      </c>
      <c r="F5" s="37">
        <v>22941447.948000006</v>
      </c>
    </row>
    <row r="6" spans="1:10" x14ac:dyDescent="0.25">
      <c r="A6" s="36" t="s">
        <v>8</v>
      </c>
      <c r="B6" s="37">
        <f>B7-B5</f>
        <v>72505</v>
      </c>
      <c r="C6" s="37">
        <f>C7-C5</f>
        <v>443043</v>
      </c>
      <c r="D6" s="37">
        <f>D7-D5</f>
        <v>367051234.50199997</v>
      </c>
      <c r="E6" s="37">
        <f>E7-E5</f>
        <v>26903095.165000007</v>
      </c>
      <c r="F6" s="37">
        <f>F7-F5</f>
        <v>5147219.4819999933</v>
      </c>
    </row>
    <row r="7" spans="1:10" x14ac:dyDescent="0.25">
      <c r="A7" s="38" t="s">
        <v>7</v>
      </c>
      <c r="B7" s="39">
        <v>150846</v>
      </c>
      <c r="C7" s="39">
        <v>996213</v>
      </c>
      <c r="D7" s="39">
        <v>1098830934.326</v>
      </c>
      <c r="E7" s="39">
        <v>74972462.522</v>
      </c>
      <c r="F7" s="39">
        <v>28088667.43</v>
      </c>
    </row>
    <row r="8" spans="1:10" x14ac:dyDescent="0.25">
      <c r="A8" s="40" t="s">
        <v>9</v>
      </c>
      <c r="B8" s="41">
        <f>B5/$B$7</f>
        <v>0.51934423186561129</v>
      </c>
      <c r="C8" s="41">
        <f>C5/C7</f>
        <v>0.55527281816238094</v>
      </c>
      <c r="D8" s="41">
        <f>D5/D7</f>
        <v>0.66596204835902117</v>
      </c>
      <c r="E8" s="41">
        <f>E5/E7</f>
        <v>0.64116031059930123</v>
      </c>
      <c r="F8" s="41">
        <f>F5/F7</f>
        <v>0.81675102619846873</v>
      </c>
    </row>
    <row r="9" spans="1:10" x14ac:dyDescent="0.25">
      <c r="A9" s="40" t="s">
        <v>8</v>
      </c>
      <c r="B9" s="41">
        <f>B6/B7</f>
        <v>0.48065576813438871</v>
      </c>
      <c r="C9" s="41">
        <f>C6/C7</f>
        <v>0.44472718183761906</v>
      </c>
      <c r="D9" s="41">
        <f>D6/D7</f>
        <v>0.33403795164097883</v>
      </c>
      <c r="E9" s="41">
        <f>E6/E7</f>
        <v>0.35883968940069871</v>
      </c>
      <c r="F9" s="41">
        <f>F6/F7</f>
        <v>0.18324897380153121</v>
      </c>
    </row>
    <row r="10" spans="1:10" x14ac:dyDescent="0.25">
      <c r="A10" s="34" t="s">
        <v>10</v>
      </c>
      <c r="D10" s="11"/>
      <c r="E10" s="1"/>
      <c r="F10" s="1"/>
    </row>
    <row r="12" spans="1:10" x14ac:dyDescent="0.25">
      <c r="A12" s="35" t="s">
        <v>6</v>
      </c>
      <c r="B12" s="35" t="s">
        <v>2</v>
      </c>
      <c r="C12" s="35" t="s">
        <v>1</v>
      </c>
      <c r="D12" s="35" t="s">
        <v>0</v>
      </c>
      <c r="E12" s="35" t="s">
        <v>4</v>
      </c>
      <c r="F12" s="35" t="s">
        <v>3</v>
      </c>
    </row>
    <row r="13" spans="1:10" x14ac:dyDescent="0.25">
      <c r="A13" s="42" t="s">
        <v>9</v>
      </c>
      <c r="B13" s="43">
        <v>0.81675102619846873</v>
      </c>
      <c r="C13" s="43">
        <v>0.64116031059930123</v>
      </c>
      <c r="D13" s="43">
        <v>0.66596204835902117</v>
      </c>
      <c r="E13" s="43">
        <v>0.55527281816238094</v>
      </c>
      <c r="F13" s="43">
        <v>0.51934423186561129</v>
      </c>
    </row>
    <row r="14" spans="1:10" x14ac:dyDescent="0.25">
      <c r="A14" s="44" t="s">
        <v>8</v>
      </c>
      <c r="B14" s="45">
        <v>0.18324897380153121</v>
      </c>
      <c r="C14" s="45">
        <v>0.35883968940069871</v>
      </c>
      <c r="D14" s="45">
        <v>0.33403795164097883</v>
      </c>
      <c r="E14" s="45">
        <v>0.44472718183761906</v>
      </c>
      <c r="F14" s="45">
        <v>0.48065576813438871</v>
      </c>
    </row>
    <row r="15" spans="1:10" x14ac:dyDescent="0.25">
      <c r="A15" s="34" t="s">
        <v>10</v>
      </c>
      <c r="B15" s="7"/>
      <c r="C15" s="7"/>
      <c r="D15" s="12"/>
      <c r="E15" s="7"/>
      <c r="F15" s="12"/>
    </row>
  </sheetData>
  <mergeCells count="2">
    <mergeCell ref="A1:B2"/>
    <mergeCell ref="A3:J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I10" sqref="I10"/>
    </sheetView>
  </sheetViews>
  <sheetFormatPr defaultRowHeight="15" x14ac:dyDescent="0.25"/>
  <cols>
    <col min="1" max="1" width="5.5703125" style="2" customWidth="1"/>
    <col min="2" max="2" width="13.85546875" customWidth="1"/>
    <col min="3" max="3" width="32.28515625" customWidth="1"/>
    <col min="4" max="4" width="14.7109375" customWidth="1"/>
    <col min="5" max="5" width="12.85546875" customWidth="1"/>
    <col min="6" max="6" width="10.140625" bestFit="1" customWidth="1"/>
    <col min="7" max="7" width="12" bestFit="1" customWidth="1"/>
    <col min="8" max="8" width="19.140625" bestFit="1" customWidth="1"/>
    <col min="10" max="10" width="10.140625" bestFit="1" customWidth="1"/>
  </cols>
  <sheetData>
    <row r="2" spans="1:7" x14ac:dyDescent="0.25">
      <c r="D2" s="3"/>
      <c r="E2" s="3"/>
      <c r="F2" s="3"/>
    </row>
    <row r="3" spans="1:7" s="4" customFormat="1" x14ac:dyDescent="0.25">
      <c r="A3" s="32" t="s">
        <v>68</v>
      </c>
    </row>
    <row r="4" spans="1:7" s="4" customFormat="1" x14ac:dyDescent="0.25">
      <c r="A4" s="53" t="s">
        <v>22</v>
      </c>
      <c r="B4" s="54"/>
      <c r="C4" s="54"/>
      <c r="D4" s="54"/>
      <c r="E4" s="54"/>
    </row>
    <row r="5" spans="1:7" ht="20.25" customHeight="1" x14ac:dyDescent="0.25">
      <c r="A5" s="33" t="s">
        <v>32</v>
      </c>
      <c r="B5" s="13" t="s">
        <v>5</v>
      </c>
      <c r="C5" s="13" t="s">
        <v>6</v>
      </c>
      <c r="D5" s="13" t="s">
        <v>33</v>
      </c>
      <c r="E5" s="13" t="s">
        <v>0</v>
      </c>
    </row>
    <row r="6" spans="1:7" s="2" customFormat="1" ht="15" customHeight="1" x14ac:dyDescent="0.25">
      <c r="A6" s="14" t="s">
        <v>11</v>
      </c>
      <c r="B6" s="14" t="s">
        <v>47</v>
      </c>
      <c r="C6" s="15" t="s">
        <v>48</v>
      </c>
      <c r="D6" s="14" t="s">
        <v>67</v>
      </c>
      <c r="E6" s="16">
        <v>35060531.579000004</v>
      </c>
    </row>
    <row r="7" spans="1:7" s="2" customFormat="1" ht="15" customHeight="1" x14ac:dyDescent="0.25">
      <c r="A7" s="14" t="s">
        <v>12</v>
      </c>
      <c r="B7" s="14" t="s">
        <v>49</v>
      </c>
      <c r="C7" s="15" t="s">
        <v>50</v>
      </c>
      <c r="D7" s="14" t="s">
        <v>37</v>
      </c>
      <c r="E7" s="16">
        <v>32911295.463</v>
      </c>
      <c r="G7" s="6"/>
    </row>
    <row r="8" spans="1:7" s="2" customFormat="1" ht="15" customHeight="1" x14ac:dyDescent="0.25">
      <c r="A8" s="14" t="s">
        <v>13</v>
      </c>
      <c r="B8" s="14" t="s">
        <v>51</v>
      </c>
      <c r="C8" s="15" t="s">
        <v>52</v>
      </c>
      <c r="D8" s="14" t="s">
        <v>67</v>
      </c>
      <c r="E8" s="16">
        <v>14564865.41</v>
      </c>
      <c r="G8" s="6"/>
    </row>
    <row r="9" spans="1:7" ht="15" customHeight="1" x14ac:dyDescent="0.25">
      <c r="A9" s="14" t="s">
        <v>14</v>
      </c>
      <c r="B9" s="14" t="s">
        <v>53</v>
      </c>
      <c r="C9" s="15" t="s">
        <v>54</v>
      </c>
      <c r="D9" s="14" t="s">
        <v>67</v>
      </c>
      <c r="E9" s="16">
        <v>12967191.185000001</v>
      </c>
      <c r="G9" s="6"/>
    </row>
    <row r="10" spans="1:7" x14ac:dyDescent="0.25">
      <c r="A10" s="14" t="s">
        <v>15</v>
      </c>
      <c r="B10" s="14" t="s">
        <v>55</v>
      </c>
      <c r="C10" s="15" t="s">
        <v>56</v>
      </c>
      <c r="D10" s="14" t="s">
        <v>67</v>
      </c>
      <c r="E10" s="16">
        <v>12034064.638</v>
      </c>
      <c r="G10" s="6"/>
    </row>
    <row r="11" spans="1:7" x14ac:dyDescent="0.25">
      <c r="A11" s="14" t="s">
        <v>16</v>
      </c>
      <c r="B11" s="14" t="s">
        <v>57</v>
      </c>
      <c r="C11" s="15" t="s">
        <v>58</v>
      </c>
      <c r="D11" s="14" t="s">
        <v>67</v>
      </c>
      <c r="E11" s="16">
        <v>11381851.341</v>
      </c>
      <c r="G11" s="6"/>
    </row>
    <row r="12" spans="1:7" x14ac:dyDescent="0.25">
      <c r="A12" s="14" t="s">
        <v>17</v>
      </c>
      <c r="B12" s="14" t="s">
        <v>59</v>
      </c>
      <c r="C12" s="15" t="s">
        <v>60</v>
      </c>
      <c r="D12" s="14" t="s">
        <v>67</v>
      </c>
      <c r="E12" s="16">
        <v>9317898.2170000002</v>
      </c>
      <c r="G12" s="6"/>
    </row>
    <row r="13" spans="1:7" x14ac:dyDescent="0.25">
      <c r="A13" s="14" t="s">
        <v>18</v>
      </c>
      <c r="B13" s="14" t="s">
        <v>61</v>
      </c>
      <c r="C13" s="15" t="s">
        <v>62</v>
      </c>
      <c r="D13" s="14" t="s">
        <v>42</v>
      </c>
      <c r="E13" s="16">
        <v>7885256.4189999998</v>
      </c>
      <c r="G13" s="6"/>
    </row>
    <row r="14" spans="1:7" x14ac:dyDescent="0.25">
      <c r="A14" s="14" t="s">
        <v>19</v>
      </c>
      <c r="B14" s="14" t="s">
        <v>63</v>
      </c>
      <c r="C14" s="15" t="s">
        <v>64</v>
      </c>
      <c r="D14" s="14" t="s">
        <v>67</v>
      </c>
      <c r="E14" s="16">
        <v>6250487.1359999999</v>
      </c>
      <c r="G14" s="6"/>
    </row>
    <row r="15" spans="1:7" x14ac:dyDescent="0.25">
      <c r="A15" s="14" t="s">
        <v>20</v>
      </c>
      <c r="B15" s="14" t="s">
        <v>65</v>
      </c>
      <c r="C15" s="15" t="s">
        <v>66</v>
      </c>
      <c r="D15" s="14" t="s">
        <v>67</v>
      </c>
      <c r="E15" s="16">
        <v>6201926.8289999999</v>
      </c>
      <c r="G15" s="6"/>
    </row>
    <row r="16" spans="1:7" x14ac:dyDescent="0.25">
      <c r="A16" s="58" t="s">
        <v>10</v>
      </c>
      <c r="B16" s="59"/>
      <c r="C16" s="59"/>
      <c r="E16" s="6"/>
      <c r="F16" s="10"/>
    </row>
    <row r="17" spans="5:5" x14ac:dyDescent="0.25">
      <c r="E17" s="6"/>
    </row>
    <row r="18" spans="5:5" x14ac:dyDescent="0.25">
      <c r="E18" s="6"/>
    </row>
  </sheetData>
  <mergeCells count="2">
    <mergeCell ref="A16:C16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sfabricni</cp:lastModifiedBy>
  <dcterms:created xsi:type="dcterms:W3CDTF">2019-08-27T10:34:30Z</dcterms:created>
  <dcterms:modified xsi:type="dcterms:W3CDTF">2024-10-14T13:20:19Z</dcterms:modified>
</cp:coreProperties>
</file>