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 activeTab="4"/>
  </bookViews>
  <sheets>
    <sheet name="Tablica 1" sheetId="2" r:id="rId1"/>
    <sheet name="Tablica 2" sheetId="3" r:id="rId2"/>
    <sheet name="Tablica 3" sheetId="16" r:id="rId3"/>
    <sheet name="Tablica 4 " sheetId="17" r:id="rId4"/>
    <sheet name="Tablica 5" sheetId="18" r:id="rId5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8" i="3" l="1"/>
  <c r="H18" i="16" l="1"/>
  <c r="H16" i="16"/>
  <c r="H16" i="3"/>
  <c r="F15" i="18" l="1"/>
  <c r="G18" i="16" l="1"/>
  <c r="F18" i="16"/>
  <c r="G18" i="3"/>
  <c r="F18" i="3"/>
</calcChain>
</file>

<file path=xl/sharedStrings.xml><?xml version="1.0" encoding="utf-8"?>
<sst xmlns="http://schemas.openxmlformats.org/spreadsheetml/2006/main" count="223" uniqueCount="131">
  <si>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</si>
  <si>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</si>
  <si>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</si>
  <si>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</si>
  <si>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</si>
  <si>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</si>
  <si>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</si>
  <si>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</si>
  <si>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</si>
  <si>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</si>
  <si>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</si>
  <si>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</si>
  <si>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</si>
  <si>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</si>
  <si>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</si>
  <si>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</si>
  <si>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</si>
  <si>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</si>
  <si>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</si>
  <si>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</si>
  <si>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</si>
  <si>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</si>
  <si>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</si>
  <si>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</si>
  <si>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</si>
  <si>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</si>
  <si>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</si>
  <si>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</si>
  <si>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</si>
  <si>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</si>
  <si>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</si>
  <si>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Izvor: Fina – Registar godišnjih financijskih izvještaja</t>
  </si>
  <si>
    <t>Sjedište</t>
  </si>
  <si>
    <t>(iznosi u tisućama kuna, prosječne plaće u kunama)</t>
  </si>
  <si>
    <t>(iznosi u tisućama kuna)</t>
  </si>
  <si>
    <t>2021.</t>
  </si>
  <si>
    <t>Djelatnosti zdravstvene zaštite
NKD 86</t>
  </si>
  <si>
    <t>Udio top 10 poduzetnika u djelatnosti NKD 86</t>
  </si>
  <si>
    <t>-</t>
  </si>
  <si>
    <t>51835157380</t>
  </si>
  <si>
    <t>Privatno</t>
  </si>
  <si>
    <t>Krapinske Toplice</t>
  </si>
  <si>
    <t>59047462322</t>
  </si>
  <si>
    <t>SPECIJALNA BOLNICA RADIOCHIRURGIA ZAGREB</t>
  </si>
  <si>
    <t>Sveta Nedelja</t>
  </si>
  <si>
    <t>57970181621</t>
  </si>
  <si>
    <t>POLIKLINIKA MEDIKOL</t>
  </si>
  <si>
    <t>Zagreb</t>
  </si>
  <si>
    <t>89718348767</t>
  </si>
  <si>
    <t>SPECIJALNA BOLNICA AGRAM</t>
  </si>
  <si>
    <t>57260863791</t>
  </si>
  <si>
    <t>Rijeka</t>
  </si>
  <si>
    <t>37926884937</t>
  </si>
  <si>
    <t>AGENCIJA ZA LIJEKOVE I MEDICINSKE PROIZVODE RH</t>
  </si>
  <si>
    <t>Državno</t>
  </si>
  <si>
    <t>80848401890</t>
  </si>
  <si>
    <t>CROATIA POLIKLINIKA</t>
  </si>
  <si>
    <t>Privatno nakon pretvorbe</t>
  </si>
  <si>
    <t>57951842896</t>
  </si>
  <si>
    <t>SPECIJALNA BOLNICA MEDICO</t>
  </si>
  <si>
    <t>06966332599</t>
  </si>
  <si>
    <t>SPECIJALNA BOLNICA ZA OFTALMOLOGIJU SVJETLOST</t>
  </si>
  <si>
    <t>41170172944</t>
  </si>
  <si>
    <t>Zadar</t>
  </si>
  <si>
    <t xml:space="preserve"> (iznosi u tisućama kuna)</t>
  </si>
  <si>
    <t>NKD 86.1 - Djelatnosti bolnica</t>
  </si>
  <si>
    <t>NKD 86.2 - Djel. medicinske i stomatol. prakse</t>
  </si>
  <si>
    <t>NKD 86.9 - Ostale djel. zdravstv. zaštite</t>
  </si>
  <si>
    <t>Ukupno</t>
  </si>
  <si>
    <t>Broj proračunskih korisnika</t>
  </si>
  <si>
    <t>T)   UKUPNI PRIHODI I PRIMICI (AOP 026 +030)</t>
  </si>
  <si>
    <t>U)   UKUPNI RASHODI I IZDACI (AOP 027+031)</t>
  </si>
  <si>
    <t>V)   VIŠAK ILI MANJAK PRIHODA I PRIMITAKA (034-035)</t>
  </si>
  <si>
    <t>A)   Imovina (AOP 040+041)</t>
  </si>
  <si>
    <t>1.  Nefinancijska imovina</t>
  </si>
  <si>
    <t>2.  Financijska imovina</t>
  </si>
  <si>
    <t>B)   Obveze i vlastiti izvori (AOP 043+044)</t>
  </si>
  <si>
    <t>1.  Obveze</t>
  </si>
  <si>
    <t>2.  Vlastiti izvori</t>
  </si>
  <si>
    <t>1.  Prosječan broj zaposl. na osnovi stanja na početku i na kraju izvještajnog razd.</t>
  </si>
  <si>
    <t>2.  Prosječan broj zaposl. na osnovi sati rada</t>
  </si>
  <si>
    <t>3.  Stanje novčanih sredstava na temelju prosjeka krajem svakog kvartala</t>
  </si>
  <si>
    <t>Izvor: servis info.BIZ</t>
  </si>
  <si>
    <t>Naziv proračunskog korisnika</t>
  </si>
  <si>
    <t>46377257342</t>
  </si>
  <si>
    <t>KBC Zagreb</t>
  </si>
  <si>
    <t>84924656517</t>
  </si>
  <si>
    <t>KBC Sestre milosrdnice</t>
  </si>
  <si>
    <t>51401063283</t>
  </si>
  <si>
    <t>KBC SPLIT</t>
  </si>
  <si>
    <t>Split</t>
  </si>
  <si>
    <t>40237608715</t>
  </si>
  <si>
    <t>Klinički bolnički centar Rijeka</t>
  </si>
  <si>
    <t>89819375646</t>
  </si>
  <si>
    <t>KLINIČKI BOLNIČKI CENTAR OSIJEK</t>
  </si>
  <si>
    <t>Osijek</t>
  </si>
  <si>
    <t>75297532041</t>
  </si>
  <si>
    <t>HZJZ</t>
  </si>
  <si>
    <t>25883882856</t>
  </si>
  <si>
    <t>K.B. ˝Merkur˝</t>
  </si>
  <si>
    <t>32206148371</t>
  </si>
  <si>
    <t>KB Dubrava</t>
  </si>
  <si>
    <t>59638828302</t>
  </si>
  <si>
    <t>OPĆA BOLNICA VARAŽDIN</t>
  </si>
  <si>
    <t>Varaždin</t>
  </si>
  <si>
    <t>Ukupno 10 proračunskih korisnika u djel. zdravstvene zaštite (NKD 86)</t>
  </si>
  <si>
    <t>Tablica 1.  Broj poduzetnika, broj zaposlenih te osnovni financijski rezultati poslovanja poduzetnika u djelatnosti zdravstvene zaštite (NKD 86) u 2022. godini</t>
  </si>
  <si>
    <t>2022.</t>
  </si>
  <si>
    <t>Tablica 2.  Top 10 poduzetnika u djelatnosti zdravstvene zaštite, rangirani prema ukupnim prihodima, u 2022. godini</t>
  </si>
  <si>
    <t>MAGDALENA KLINIKA ZA KARDIOVASKULARNE BOLESTI MEDICINSKOG FAKULTETA SVEUČILIŠTA J.J.STROSSMAYERA</t>
  </si>
  <si>
    <t>POLIKLINIKA RIDENT D.O.O.</t>
  </si>
  <si>
    <t>SPECIJALNA BOLNICA SVETA KATARINA</t>
  </si>
  <si>
    <t>Ukupno svi poduzetnici NKD 86 (1.706)</t>
  </si>
  <si>
    <t>Tablica 3. Top 10 poduzetnika u djelatnosti zdravstvene zaštite, rangirani prema dobiti razdoblja, u 2022. godini</t>
  </si>
  <si>
    <t>61739231338</t>
  </si>
  <si>
    <t>DENTEX DOO</t>
  </si>
  <si>
    <t>94619350745</t>
  </si>
  <si>
    <t>SPEC. BOLNICA ZA ORTOPED. I TRAUMAT. LOKOM. SUSTAVA AKROMION</t>
  </si>
  <si>
    <t>54879489847</t>
  </si>
  <si>
    <t>43246603436</t>
  </si>
  <si>
    <t>Tablica 4. Osnovni financijski rezultati poslovanja PRORAČUNSKIH korisnika u djelatnosti zdravstvene zaštite (Q 86) u 2022. godini</t>
  </si>
  <si>
    <t>Tablica 5. Proračunski korisnici u djel. zdravstvene zaštite (Q 86) s najvećim prihodima poslovanja u 2022. g.</t>
  </si>
  <si>
    <t>16089706543</t>
  </si>
  <si>
    <t>OB Pula</t>
  </si>
  <si>
    <t>Pula</t>
  </si>
  <si>
    <t>POLIKLINIKA RIDENT d.o.o..</t>
  </si>
  <si>
    <t>POLIKLINIKA IDENTALIA d.o.o.</t>
  </si>
  <si>
    <t>KALMAR IMPLANT DENTISTRY d.o.o.</t>
  </si>
  <si>
    <t>Ukupno 158 proračunskih korisnika u djelatnosti zdravstvene zaštite (NKD 86)</t>
  </si>
  <si>
    <t xml:space="preserve">Udio u ukupnim prihodima poslovanja </t>
  </si>
  <si>
    <t>Neto dobit/ gubitak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</si>
</sst>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0.0"/>
    <numFmt numFmtId="167" formatCode="#,##0_ ;[Red]\-#,##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</font>
    <font>
      <i/>
      <sz val="8"/>
      <name val="Arial"/>
      <family val="2"/>
      <charset val="238"/>
    </font>
    <font>
      <b/>
      <sz val="11"/>
      <name val="Calibri"/>
      <family val="2"/>
      <charset val="238"/>
    </font>
    <font>
      <b/>
      <sz val="9"/>
      <color rgb="FF00325A"/>
      <name val="Arial"/>
      <family val="2"/>
      <charset val="238"/>
    </font>
    <font>
      <sz val="9"/>
      <name val="Arial"/>
      <family val="2"/>
      <charset val="238"/>
    </font>
    <font>
      <i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8.5"/>
      <color rgb="FFFFFFFF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4">
    <xf numFmtId="0" fontId="0" fillId="0" borderId="0"/>
    <xf numFmtId="0" fontId="10" fillId="0" borderId="0"/>
    <xf numFmtId="0" fontId="5" fillId="0" borderId="0"/>
    <xf numFmtId="0" fontId="16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24" fillId="0" borderId="0"/>
    <xf numFmtId="0" fontId="2" fillId="0" borderId="0"/>
    <xf numFmtId="0" fontId="26" fillId="0" borderId="0"/>
    <xf numFmtId="0" fontId="1" fillId="0" borderId="0"/>
    <xf numFmtId="0" fontId="34" fillId="0" borderId="0"/>
    <xf numFmtId="0" fontId="37" fillId="0" borderId="0"/>
  </cellStyleXfs>
  <cellXfs count="94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164" fontId="15" fillId="6" borderId="3" xfId="0" applyNumberFormat="1" applyFont="1" applyFill="1" applyBorder="1" applyAlignment="1">
      <alignment horizontal="right" vertical="center" wrapText="1"/>
    </xf>
    <xf numFmtId="0" fontId="13" fillId="3" borderId="3" xfId="0" quotePrefix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3" fontId="6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65" fontId="0" fillId="0" borderId="0" xfId="0" applyNumberFormat="1"/>
    <xf numFmtId="165" fontId="6" fillId="0" borderId="0" xfId="0" applyNumberFormat="1" applyFont="1" applyFill="1" applyBorder="1" applyAlignment="1">
      <alignment horizontal="right" vertical="center"/>
    </xf>
    <xf numFmtId="0" fontId="28" fillId="0" borderId="0" xfId="10" applyNumberFormat="1" applyFont="1"/>
    <xf numFmtId="0" fontId="29" fillId="0" borderId="0" xfId="10" applyNumberFormat="1" applyFont="1"/>
    <xf numFmtId="0" fontId="11" fillId="7" borderId="8" xfId="10" applyFont="1" applyFill="1" applyBorder="1" applyAlignment="1">
      <alignment horizontal="center" vertical="center" wrapText="1"/>
    </xf>
    <xf numFmtId="0" fontId="11" fillId="7" borderId="3" xfId="10" applyFont="1" applyFill="1" applyBorder="1" applyAlignment="1">
      <alignment horizontal="center" vertical="center" wrapText="1"/>
    </xf>
    <xf numFmtId="0" fontId="30" fillId="0" borderId="0" xfId="10" applyNumberFormat="1" applyFont="1"/>
    <xf numFmtId="0" fontId="1" fillId="0" borderId="0" xfId="11"/>
    <xf numFmtId="0" fontId="31" fillId="2" borderId="3" xfId="10" applyFont="1" applyFill="1" applyBorder="1" applyAlignment="1">
      <alignment horizontal="left" vertical="center" wrapText="1"/>
    </xf>
    <xf numFmtId="3" fontId="27" fillId="2" borderId="3" xfId="11" applyNumberFormat="1" applyFont="1" applyFill="1" applyBorder="1"/>
    <xf numFmtId="167" fontId="15" fillId="2" borderId="3" xfId="10" applyNumberFormat="1" applyFont="1" applyFill="1" applyBorder="1" applyAlignment="1">
      <alignment horizontal="right" vertical="center" wrapText="1"/>
    </xf>
    <xf numFmtId="0" fontId="12" fillId="2" borderId="3" xfId="10" applyFont="1" applyFill="1" applyBorder="1" applyAlignment="1">
      <alignment horizontal="left" vertical="center" wrapText="1"/>
    </xf>
    <xf numFmtId="167" fontId="27" fillId="2" borderId="3" xfId="10" applyNumberFormat="1" applyFont="1" applyFill="1" applyBorder="1"/>
    <xf numFmtId="0" fontId="26" fillId="0" borderId="0" xfId="10" applyNumberFormat="1" applyFont="1"/>
    <xf numFmtId="166" fontId="26" fillId="0" borderId="0" xfId="10" applyNumberFormat="1" applyFont="1"/>
    <xf numFmtId="167" fontId="32" fillId="2" borderId="3" xfId="10" applyNumberFormat="1" applyFont="1" applyFill="1" applyBorder="1"/>
    <xf numFmtId="167" fontId="31" fillId="2" borderId="3" xfId="10" applyNumberFormat="1" applyFont="1" applyFill="1" applyBorder="1" applyAlignment="1">
      <alignment horizontal="right" vertical="center" wrapText="1"/>
    </xf>
    <xf numFmtId="0" fontId="17" fillId="0" borderId="0" xfId="10" applyNumberFormat="1" applyFont="1" applyAlignment="1">
      <alignment vertical="center"/>
    </xf>
    <xf numFmtId="0" fontId="33" fillId="0" borderId="0" xfId="10" applyNumberFormat="1" applyFont="1"/>
    <xf numFmtId="0" fontId="25" fillId="0" borderId="0" xfId="11" applyFont="1"/>
    <xf numFmtId="0" fontId="11" fillId="7" borderId="9" xfId="12" applyFont="1" applyFill="1" applyBorder="1" applyAlignment="1">
      <alignment horizontal="center" vertical="center" wrapText="1"/>
    </xf>
    <xf numFmtId="0" fontId="35" fillId="7" borderId="9" xfId="12" applyFont="1" applyFill="1" applyBorder="1" applyAlignment="1">
      <alignment horizontal="center" vertical="center" wrapText="1"/>
    </xf>
    <xf numFmtId="0" fontId="27" fillId="2" borderId="3" xfId="12" applyFont="1" applyFill="1" applyBorder="1" applyAlignment="1">
      <alignment horizontal="center" vertical="center" wrapText="1"/>
    </xf>
    <xf numFmtId="0" fontId="27" fillId="2" borderId="3" xfId="11" applyNumberFormat="1" applyFont="1" applyFill="1" applyBorder="1"/>
    <xf numFmtId="164" fontId="27" fillId="2" borderId="3" xfId="11" applyNumberFormat="1" applyFont="1" applyFill="1" applyBorder="1" applyAlignment="1">
      <alignment vertical="center"/>
    </xf>
    <xf numFmtId="164" fontId="15" fillId="8" borderId="12" xfId="11" applyNumberFormat="1" applyFont="1" applyFill="1" applyBorder="1" applyAlignment="1">
      <alignment vertical="center"/>
    </xf>
    <xf numFmtId="3" fontId="15" fillId="8" borderId="12" xfId="12" applyNumberFormat="1" applyFont="1" applyFill="1" applyBorder="1" applyAlignment="1">
      <alignment horizontal="right" vertical="center" wrapText="1"/>
    </xf>
    <xf numFmtId="164" fontId="15" fillId="9" borderId="3" xfId="11" applyNumberFormat="1" applyFont="1" applyFill="1" applyBorder="1" applyAlignment="1">
      <alignment vertical="center"/>
    </xf>
    <xf numFmtId="3" fontId="15" fillId="9" borderId="12" xfId="12" applyNumberFormat="1" applyFont="1" applyFill="1" applyBorder="1" applyAlignment="1">
      <alignment horizontal="right" vertical="center" wrapText="1"/>
    </xf>
    <xf numFmtId="0" fontId="36" fillId="0" borderId="0" xfId="11" applyFont="1"/>
    <xf numFmtId="0" fontId="27" fillId="2" borderId="3" xfId="11" applyNumberFormat="1" applyFont="1" applyFill="1" applyBorder="1" applyAlignment="1">
      <alignment horizontal="center"/>
    </xf>
    <xf numFmtId="0" fontId="13" fillId="3" borderId="3" xfId="0" applyNumberFormat="1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8" fillId="0" borderId="0" xfId="10" applyNumberFormat="1" applyFont="1" applyAlignment="1">
      <alignment vertical="center"/>
    </xf>
    <xf numFmtId="0" fontId="18" fillId="0" borderId="0" xfId="10" applyNumberFormat="1" applyFont="1" applyAlignment="1">
      <alignment horizontal="left" vertical="center"/>
    </xf>
    <xf numFmtId="0" fontId="38" fillId="0" borderId="0" xfId="10" applyNumberFormat="1" applyFont="1"/>
    <xf numFmtId="0" fontId="18" fillId="0" borderId="0" xfId="11" applyFont="1"/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15" fillId="4" borderId="13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6" borderId="15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20" fillId="0" borderId="4" xfId="11" applyFont="1" applyBorder="1" applyAlignment="1">
      <alignment horizontal="right" vertical="center"/>
    </xf>
    <xf numFmtId="0" fontId="39" fillId="0" borderId="4" xfId="11" applyFont="1" applyBorder="1" applyAlignment="1">
      <alignment horizontal="right"/>
    </xf>
    <xf numFmtId="0" fontId="15" fillId="8" borderId="10" xfId="12" applyFont="1" applyFill="1" applyBorder="1" applyAlignment="1">
      <alignment horizontal="left" vertical="center" wrapText="1"/>
    </xf>
    <xf numFmtId="0" fontId="15" fillId="8" borderId="4" xfId="11" applyFont="1" applyFill="1" applyBorder="1" applyAlignment="1">
      <alignment horizontal="left" vertical="center"/>
    </xf>
    <xf numFmtId="0" fontId="15" fillId="8" borderId="11" xfId="11" applyFont="1" applyFill="1" applyBorder="1" applyAlignment="1">
      <alignment horizontal="left" vertical="center"/>
    </xf>
    <xf numFmtId="0" fontId="15" fillId="9" borderId="3" xfId="12" applyFont="1" applyFill="1" applyBorder="1" applyAlignment="1">
      <alignment horizontal="left" vertical="center" wrapText="1"/>
    </xf>
  </cellXfs>
  <cellStyles count="14">
    <cellStyle name="Normal 2" xfId="1"/>
    <cellStyle name="Normal 3" xfId="2"/>
    <cellStyle name="Normal 3 2" xfId="9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5 2" xfId="12"/>
    <cellStyle name="Normalno 6" xfId="7"/>
    <cellStyle name="Normalno 7" xfId="11"/>
    <cellStyle name="Normalno 8" xfId="10"/>
    <cellStyle name="Obično_2003" xfId="1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38101</xdr:rowOff>
    </xdr:from>
    <xdr:to>
      <xdr:col>0</xdr:col>
      <xdr:colOff>1200150</xdr:colOff>
      <xdr:row>1</xdr:row>
      <xdr:rowOff>170205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1"/>
          <a:ext cx="1133475" cy="322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1</xdr:col>
      <xdr:colOff>780535</xdr:colOff>
      <xdr:row>1</xdr:row>
      <xdr:rowOff>171450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10438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828418</xdr:colOff>
      <xdr:row>2</xdr:row>
      <xdr:rowOff>9525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171318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38101</xdr:rowOff>
    </xdr:from>
    <xdr:to>
      <xdr:col>0</xdr:col>
      <xdr:colOff>1219200</xdr:colOff>
      <xdr:row>1</xdr:row>
      <xdr:rowOff>170205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1"/>
          <a:ext cx="1133475" cy="322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</xdr:col>
      <xdr:colOff>666750</xdr:colOff>
      <xdr:row>1</xdr:row>
      <xdr:rowOff>163464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076325" cy="306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workbookViewId="0">
      <selection activeCell="A22" sqref="A22"/>
    </sheetView>
  </sheetViews>
  <sheetFormatPr defaultRowHeight="15" x14ac:dyDescent="0.25"/>
  <cols>
    <col min="1" max="1" width="54.7109375" customWidth="1"/>
    <col min="2" max="3" width="10.140625" customWidth="1"/>
  </cols>
  <sheetData>
    <row r="3" spans="1:6" x14ac:dyDescent="0.25">
      <c r="A3" s="27" t="s">
        <v>106</v>
      </c>
      <c r="B3" s="28"/>
      <c r="C3" s="28"/>
      <c r="D3" s="28"/>
    </row>
    <row r="4" spans="1:6" x14ac:dyDescent="0.25">
      <c r="A4" s="75" t="s">
        <v>33</v>
      </c>
      <c r="B4" s="75"/>
      <c r="C4" s="75"/>
      <c r="D4" s="75"/>
    </row>
    <row r="5" spans="1:6" ht="24" customHeight="1" x14ac:dyDescent="0.25">
      <c r="A5" s="73" t="s">
        <v>0</v>
      </c>
      <c r="B5" s="74" t="s">
        <v>36</v>
      </c>
      <c r="C5" s="74"/>
      <c r="D5" s="74"/>
    </row>
    <row r="6" spans="1:6" x14ac:dyDescent="0.25">
      <c r="A6" s="73"/>
      <c r="B6" s="25" t="s">
        <v>35</v>
      </c>
      <c r="C6" s="25" t="s">
        <v>107</v>
      </c>
      <c r="D6" s="25" t="s">
        <v>1</v>
      </c>
    </row>
    <row r="7" spans="1:6" x14ac:dyDescent="0.25">
      <c r="A7" s="6" t="s">
        <v>2</v>
      </c>
      <c r="B7" s="7"/>
      <c r="C7" s="7">
        <v>1706</v>
      </c>
      <c r="D7" s="15" t="s">
        <v>38</v>
      </c>
    </row>
    <row r="8" spans="1:6" x14ac:dyDescent="0.25">
      <c r="A8" s="6" t="s">
        <v>3</v>
      </c>
      <c r="B8" s="7">
        <v>1229</v>
      </c>
      <c r="C8" s="7">
        <v>1303</v>
      </c>
      <c r="D8" s="15">
        <v>106.02115541090318</v>
      </c>
    </row>
    <row r="9" spans="1:6" x14ac:dyDescent="0.25">
      <c r="A9" s="6" t="s">
        <v>4</v>
      </c>
      <c r="B9" s="7">
        <v>332</v>
      </c>
      <c r="C9" s="7">
        <v>403</v>
      </c>
      <c r="D9" s="15">
        <v>121.3855421686747</v>
      </c>
    </row>
    <row r="10" spans="1:6" x14ac:dyDescent="0.25">
      <c r="A10" s="4" t="s">
        <v>5</v>
      </c>
      <c r="B10" s="5">
        <v>9937</v>
      </c>
      <c r="C10" s="5">
        <v>10691</v>
      </c>
      <c r="D10" s="16">
        <v>107.58780315990741</v>
      </c>
      <c r="E10" s="36"/>
    </row>
    <row r="11" spans="1:6" x14ac:dyDescent="0.25">
      <c r="A11" s="34" t="s">
        <v>6</v>
      </c>
      <c r="B11" s="3">
        <v>4326555.2429999998</v>
      </c>
      <c r="C11" s="3">
        <v>4821683.6449999996</v>
      </c>
      <c r="D11" s="17">
        <v>111.44394036805782</v>
      </c>
      <c r="E11" s="36"/>
    </row>
    <row r="12" spans="1:6" x14ac:dyDescent="0.25">
      <c r="A12" s="35" t="s">
        <v>7</v>
      </c>
      <c r="B12" s="33">
        <v>3677635.2489999998</v>
      </c>
      <c r="C12" s="3">
        <v>4206564.8320000004</v>
      </c>
      <c r="D12" s="17">
        <v>114.38232851242722</v>
      </c>
      <c r="E12" s="36"/>
    </row>
    <row r="13" spans="1:6" x14ac:dyDescent="0.25">
      <c r="A13" s="4" t="s">
        <v>8</v>
      </c>
      <c r="B13" s="3">
        <v>584678.88800000004</v>
      </c>
      <c r="C13" s="3">
        <v>570931.45600000001</v>
      </c>
      <c r="D13" s="17">
        <v>97.648720984774116</v>
      </c>
      <c r="E13" s="36"/>
    </row>
    <row r="14" spans="1:6" x14ac:dyDescent="0.25">
      <c r="A14" s="2" t="s">
        <v>9</v>
      </c>
      <c r="B14" s="3">
        <v>30582.670999999998</v>
      </c>
      <c r="C14" s="3">
        <v>53714.478000000003</v>
      </c>
      <c r="D14" s="17">
        <v>175.63697428520879</v>
      </c>
      <c r="E14" s="36"/>
      <c r="F14" s="24"/>
    </row>
    <row r="15" spans="1:6" x14ac:dyDescent="0.25">
      <c r="A15" s="8" t="s">
        <v>14</v>
      </c>
      <c r="B15" s="9">
        <v>554096.21699999995</v>
      </c>
      <c r="C15" s="9">
        <v>517216.978</v>
      </c>
      <c r="D15" s="18">
        <v>93.344253602799824</v>
      </c>
      <c r="E15" s="36"/>
    </row>
    <row r="16" spans="1:6" x14ac:dyDescent="0.25">
      <c r="A16" s="2" t="s">
        <v>11</v>
      </c>
      <c r="B16" s="3">
        <v>80127.165999999997</v>
      </c>
      <c r="C16" s="3">
        <v>149830.57699999999</v>
      </c>
      <c r="D16" s="17">
        <v>186.99098505493131</v>
      </c>
      <c r="E16" s="36"/>
    </row>
    <row r="17" spans="1:5" x14ac:dyDescent="0.25">
      <c r="A17" s="2" t="s">
        <v>12</v>
      </c>
      <c r="B17" s="3">
        <v>93029.682000000001</v>
      </c>
      <c r="C17" s="3">
        <v>52705.514999999999</v>
      </c>
      <c r="D17" s="17">
        <v>56.654514846132656</v>
      </c>
      <c r="E17" s="36"/>
    </row>
    <row r="18" spans="1:5" x14ac:dyDescent="0.25">
      <c r="A18" s="2" t="s">
        <v>13</v>
      </c>
      <c r="B18" s="3">
        <v>-12902.516</v>
      </c>
      <c r="C18" s="3">
        <v>97125.062000000005</v>
      </c>
      <c r="D18" s="17" t="s">
        <v>38</v>
      </c>
      <c r="E18" s="36"/>
    </row>
    <row r="19" spans="1:5" x14ac:dyDescent="0.25">
      <c r="A19" s="2" t="s">
        <v>15</v>
      </c>
      <c r="B19" s="3">
        <v>119059.416</v>
      </c>
      <c r="C19" s="3">
        <v>151834.997</v>
      </c>
      <c r="D19" s="17">
        <v>127.52876009403576</v>
      </c>
      <c r="E19" s="36"/>
    </row>
    <row r="20" spans="1:5" x14ac:dyDescent="0.25">
      <c r="A20" s="2" t="s">
        <v>10</v>
      </c>
      <c r="B20" s="3">
        <v>6908.0981265304754</v>
      </c>
      <c r="C20" s="3">
        <v>7520.6846101081901</v>
      </c>
      <c r="D20" s="17">
        <v>108.86765752827226</v>
      </c>
      <c r="E20" s="36"/>
    </row>
    <row r="21" spans="1:5" x14ac:dyDescent="0.25">
      <c r="A21" s="29" t="s">
        <v>31</v>
      </c>
      <c r="B21" s="1"/>
      <c r="C21" s="1"/>
      <c r="D21" s="1"/>
    </row>
    <row r="23" spans="1:5" x14ac:dyDescent="0.25">
      <c r="D23" s="37"/>
    </row>
    <row r="24" spans="1:5" x14ac:dyDescent="0.25">
      <c r="D24" s="24"/>
    </row>
    <row r="25" spans="1:5" x14ac:dyDescent="0.25">
      <c r="C25" s="24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workbookViewId="0">
      <selection activeCell="H19" sqref="H19"/>
    </sheetView>
  </sheetViews>
  <sheetFormatPr defaultRowHeight="15" x14ac:dyDescent="0.25"/>
  <cols>
    <col min="1" max="1" width="6" customWidth="1"/>
    <col min="2" max="2" width="13.42578125" customWidth="1"/>
    <col min="3" max="3" width="47.42578125" customWidth="1"/>
    <col min="4" max="4" width="12.7109375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s="30" customFormat="1" ht="12" x14ac:dyDescent="0.2">
      <c r="A3" s="27" t="s">
        <v>108</v>
      </c>
      <c r="B3" s="31"/>
      <c r="C3" s="31"/>
      <c r="D3" s="31"/>
      <c r="E3" s="31"/>
      <c r="F3" s="31"/>
      <c r="G3" s="31"/>
      <c r="H3" s="31"/>
    </row>
    <row r="4" spans="1:11" x14ac:dyDescent="0.25">
      <c r="A4" s="76" t="s">
        <v>34</v>
      </c>
      <c r="B4" s="76"/>
      <c r="C4" s="76"/>
      <c r="D4" s="76"/>
      <c r="E4" s="76"/>
      <c r="F4" s="76"/>
      <c r="G4" s="76"/>
      <c r="H4" s="76"/>
      <c r="K4" s="30"/>
    </row>
    <row r="5" spans="1:11" ht="23.25" customHeight="1" x14ac:dyDescent="0.25">
      <c r="A5" s="26" t="s">
        <v>17</v>
      </c>
      <c r="B5" s="26" t="s">
        <v>16</v>
      </c>
      <c r="C5" s="26" t="s">
        <v>18</v>
      </c>
      <c r="D5" s="26" t="s">
        <v>19</v>
      </c>
      <c r="E5" s="26" t="s">
        <v>32</v>
      </c>
      <c r="F5" s="26" t="s">
        <v>5</v>
      </c>
      <c r="G5" s="26" t="s">
        <v>6</v>
      </c>
      <c r="H5" s="26" t="s">
        <v>130</v>
      </c>
      <c r="K5" s="30"/>
    </row>
    <row r="6" spans="1:11" x14ac:dyDescent="0.25">
      <c r="A6" s="11" t="s">
        <v>20</v>
      </c>
      <c r="B6" s="14" t="s">
        <v>42</v>
      </c>
      <c r="C6" s="23" t="s">
        <v>43</v>
      </c>
      <c r="D6" s="12" t="s">
        <v>40</v>
      </c>
      <c r="E6" s="12" t="s">
        <v>44</v>
      </c>
      <c r="F6" s="13">
        <v>59</v>
      </c>
      <c r="G6" s="10">
        <v>160683.103</v>
      </c>
      <c r="H6" s="10">
        <v>52391.732000000004</v>
      </c>
      <c r="J6" s="24"/>
      <c r="K6" s="30"/>
    </row>
    <row r="7" spans="1:11" ht="36" x14ac:dyDescent="0.25">
      <c r="A7" s="12" t="s">
        <v>21</v>
      </c>
      <c r="B7" s="14" t="s">
        <v>39</v>
      </c>
      <c r="C7" s="23" t="s">
        <v>109</v>
      </c>
      <c r="D7" s="12" t="s">
        <v>40</v>
      </c>
      <c r="E7" s="12" t="s">
        <v>41</v>
      </c>
      <c r="F7" s="13">
        <v>214</v>
      </c>
      <c r="G7" s="10">
        <v>145775.723</v>
      </c>
      <c r="H7" s="10">
        <v>8344.7489999999998</v>
      </c>
      <c r="K7" s="30"/>
    </row>
    <row r="8" spans="1:11" x14ac:dyDescent="0.25">
      <c r="A8" s="12" t="s">
        <v>22</v>
      </c>
      <c r="B8" s="14" t="s">
        <v>45</v>
      </c>
      <c r="C8" s="23" t="s">
        <v>46</v>
      </c>
      <c r="D8" s="12" t="s">
        <v>40</v>
      </c>
      <c r="E8" s="12" t="s">
        <v>47</v>
      </c>
      <c r="F8" s="13">
        <v>194</v>
      </c>
      <c r="G8" s="10">
        <v>143466.76999999999</v>
      </c>
      <c r="H8" s="10">
        <v>24197.859</v>
      </c>
      <c r="K8" s="30"/>
    </row>
    <row r="9" spans="1:11" x14ac:dyDescent="0.25">
      <c r="A9" s="12" t="s">
        <v>23</v>
      </c>
      <c r="B9" s="14" t="s">
        <v>48</v>
      </c>
      <c r="C9" s="23" t="s">
        <v>49</v>
      </c>
      <c r="D9" s="12" t="s">
        <v>40</v>
      </c>
      <c r="E9" s="12" t="s">
        <v>47</v>
      </c>
      <c r="F9" s="13">
        <v>197</v>
      </c>
      <c r="G9" s="10">
        <v>126930.501</v>
      </c>
      <c r="H9" s="10">
        <v>373.65499999999997</v>
      </c>
      <c r="K9" s="30"/>
    </row>
    <row r="10" spans="1:11" x14ac:dyDescent="0.25">
      <c r="A10" s="12" t="s">
        <v>24</v>
      </c>
      <c r="B10" s="14" t="s">
        <v>50</v>
      </c>
      <c r="C10" s="23" t="s">
        <v>110</v>
      </c>
      <c r="D10" s="12" t="s">
        <v>40</v>
      </c>
      <c r="E10" s="12" t="s">
        <v>51</v>
      </c>
      <c r="F10" s="13">
        <v>120</v>
      </c>
      <c r="G10" s="10">
        <v>110690.798</v>
      </c>
      <c r="H10" s="10">
        <v>15754.105</v>
      </c>
      <c r="K10" s="30"/>
    </row>
    <row r="11" spans="1:11" x14ac:dyDescent="0.25">
      <c r="A11" s="12" t="s">
        <v>25</v>
      </c>
      <c r="B11" s="14" t="s">
        <v>52</v>
      </c>
      <c r="C11" s="23" t="s">
        <v>53</v>
      </c>
      <c r="D11" s="12" t="s">
        <v>54</v>
      </c>
      <c r="E11" s="12" t="s">
        <v>47</v>
      </c>
      <c r="F11" s="13">
        <v>204</v>
      </c>
      <c r="G11" s="10">
        <v>97169.384000000005</v>
      </c>
      <c r="H11" s="10">
        <v>9017.7009999999991</v>
      </c>
      <c r="K11" s="30"/>
    </row>
    <row r="12" spans="1:11" x14ac:dyDescent="0.25">
      <c r="A12" s="12" t="s">
        <v>26</v>
      </c>
      <c r="B12" s="14" t="s">
        <v>62</v>
      </c>
      <c r="C12" s="23" t="s">
        <v>111</v>
      </c>
      <c r="D12" s="12" t="s">
        <v>40</v>
      </c>
      <c r="E12" s="12" t="s">
        <v>47</v>
      </c>
      <c r="F12" s="13">
        <v>112</v>
      </c>
      <c r="G12" s="10">
        <v>84633.842999999993</v>
      </c>
      <c r="H12" s="10">
        <v>2673.9989999999998</v>
      </c>
      <c r="K12" s="30"/>
    </row>
    <row r="13" spans="1:11" ht="24" x14ac:dyDescent="0.25">
      <c r="A13" s="12" t="s">
        <v>27</v>
      </c>
      <c r="B13" s="14" t="s">
        <v>55</v>
      </c>
      <c r="C13" s="23" t="s">
        <v>56</v>
      </c>
      <c r="D13" s="12" t="s">
        <v>57</v>
      </c>
      <c r="E13" s="12" t="s">
        <v>47</v>
      </c>
      <c r="F13" s="13">
        <v>158</v>
      </c>
      <c r="G13" s="10">
        <v>79710.182000000001</v>
      </c>
      <c r="H13" s="10">
        <v>-7047</v>
      </c>
      <c r="K13" s="30"/>
    </row>
    <row r="14" spans="1:11" x14ac:dyDescent="0.25">
      <c r="A14" s="12" t="s">
        <v>28</v>
      </c>
      <c r="B14" s="22" t="s">
        <v>60</v>
      </c>
      <c r="C14" s="23" t="s">
        <v>61</v>
      </c>
      <c r="D14" s="12" t="s">
        <v>40</v>
      </c>
      <c r="E14" s="12" t="s">
        <v>47</v>
      </c>
      <c r="F14" s="13">
        <v>61</v>
      </c>
      <c r="G14" s="10">
        <v>67697.301000000007</v>
      </c>
      <c r="H14" s="10">
        <v>8070.5479999999998</v>
      </c>
      <c r="K14" s="30"/>
    </row>
    <row r="15" spans="1:11" x14ac:dyDescent="0.25">
      <c r="A15" s="12" t="s">
        <v>29</v>
      </c>
      <c r="B15" s="14" t="s">
        <v>58</v>
      </c>
      <c r="C15" s="23" t="s">
        <v>59</v>
      </c>
      <c r="D15" s="12" t="s">
        <v>40</v>
      </c>
      <c r="E15" s="12" t="s">
        <v>51</v>
      </c>
      <c r="F15" s="13">
        <v>89</v>
      </c>
      <c r="G15" s="10">
        <v>60413.017</v>
      </c>
      <c r="H15" s="10">
        <v>126.169</v>
      </c>
      <c r="K15" s="30"/>
    </row>
    <row r="16" spans="1:11" ht="15" customHeight="1" x14ac:dyDescent="0.25">
      <c r="A16" s="77" t="s">
        <v>30</v>
      </c>
      <c r="B16" s="78"/>
      <c r="C16" s="78"/>
      <c r="D16" s="78"/>
      <c r="E16" s="79"/>
      <c r="F16" s="19">
        <v>1408</v>
      </c>
      <c r="G16" s="19">
        <v>1077170.622</v>
      </c>
      <c r="H16" s="19">
        <f>SUM(H6:H15)</f>
        <v>113903.51699999998</v>
      </c>
      <c r="K16" s="30"/>
    </row>
    <row r="17" spans="1:11" ht="15" customHeight="1" x14ac:dyDescent="0.25">
      <c r="A17" s="80" t="s">
        <v>112</v>
      </c>
      <c r="B17" s="81"/>
      <c r="C17" s="81"/>
      <c r="D17" s="81"/>
      <c r="E17" s="82"/>
      <c r="F17" s="20">
        <v>10691</v>
      </c>
      <c r="G17" s="20">
        <v>4821683.6449999996</v>
      </c>
      <c r="H17" s="20">
        <v>517216.978</v>
      </c>
      <c r="K17" s="30"/>
    </row>
    <row r="18" spans="1:11" ht="15" customHeight="1" x14ac:dyDescent="0.25">
      <c r="A18" s="83" t="s">
        <v>37</v>
      </c>
      <c r="B18" s="84"/>
      <c r="C18" s="84"/>
      <c r="D18" s="84"/>
      <c r="E18" s="85"/>
      <c r="F18" s="21">
        <f>F16/F17</f>
        <v>0.13169956037788794</v>
      </c>
      <c r="G18" s="21">
        <f t="shared" ref="G18" si="0">G16/G17</f>
        <v>0.22340134718647642</v>
      </c>
      <c r="H18" s="21">
        <f>H16/H17</f>
        <v>0.22022385545124154</v>
      </c>
    </row>
    <row r="19" spans="1:11" x14ac:dyDescent="0.25">
      <c r="A19" s="29" t="s">
        <v>31</v>
      </c>
    </row>
    <row r="20" spans="1:11" x14ac:dyDescent="0.25">
      <c r="G20" s="24"/>
    </row>
    <row r="21" spans="1:11" x14ac:dyDescent="0.25">
      <c r="G21" s="24"/>
    </row>
  </sheetData>
  <mergeCells count="4">
    <mergeCell ref="A4:H4"/>
    <mergeCell ref="A16:E16"/>
    <mergeCell ref="A17:E17"/>
    <mergeCell ref="A18:E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C39" sqref="C39"/>
    </sheetView>
  </sheetViews>
  <sheetFormatPr defaultRowHeight="15" x14ac:dyDescent="0.25"/>
  <cols>
    <col min="1" max="1" width="6" customWidth="1"/>
    <col min="2" max="2" width="13.42578125" customWidth="1"/>
    <col min="3" max="3" width="47.28515625" bestFit="1" customWidth="1"/>
    <col min="4" max="4" width="12.5703125" customWidth="1"/>
    <col min="5" max="5" width="13.28515625" bestFit="1" customWidth="1"/>
    <col min="6" max="6" width="9.7109375" customWidth="1"/>
    <col min="7" max="7" width="10.28515625" customWidth="1"/>
    <col min="8" max="8" width="11.140625" customWidth="1"/>
    <col min="14" max="14" width="14.85546875" bestFit="1" customWidth="1"/>
    <col min="15" max="15" width="13.85546875" bestFit="1" customWidth="1"/>
  </cols>
  <sheetData>
    <row r="3" spans="1:8" x14ac:dyDescent="0.25">
      <c r="A3" s="27" t="s">
        <v>113</v>
      </c>
      <c r="B3" s="32"/>
      <c r="C3" s="32"/>
      <c r="D3" s="32"/>
      <c r="E3" s="32"/>
      <c r="F3" s="32"/>
      <c r="G3" s="32"/>
      <c r="H3" s="32"/>
    </row>
    <row r="4" spans="1:8" x14ac:dyDescent="0.25">
      <c r="A4" s="76" t="s">
        <v>34</v>
      </c>
      <c r="B4" s="76"/>
      <c r="C4" s="76"/>
      <c r="D4" s="76"/>
      <c r="E4" s="76"/>
      <c r="F4" s="76"/>
      <c r="G4" s="76"/>
      <c r="H4" s="76"/>
    </row>
    <row r="5" spans="1:8" ht="23.25" customHeight="1" x14ac:dyDescent="0.25">
      <c r="A5" s="68" t="s">
        <v>17</v>
      </c>
      <c r="B5" s="68" t="s">
        <v>16</v>
      </c>
      <c r="C5" s="68" t="s">
        <v>18</v>
      </c>
      <c r="D5" s="68" t="s">
        <v>19</v>
      </c>
      <c r="E5" s="68" t="s">
        <v>32</v>
      </c>
      <c r="F5" s="68" t="s">
        <v>5</v>
      </c>
      <c r="G5" s="68" t="s">
        <v>6</v>
      </c>
      <c r="H5" s="68" t="s">
        <v>8</v>
      </c>
    </row>
    <row r="6" spans="1:8" x14ac:dyDescent="0.25">
      <c r="A6" s="11" t="s">
        <v>20</v>
      </c>
      <c r="B6" s="14" t="s">
        <v>42</v>
      </c>
      <c r="C6" s="67" t="s">
        <v>43</v>
      </c>
      <c r="D6" s="12" t="s">
        <v>40</v>
      </c>
      <c r="E6" s="12" t="s">
        <v>44</v>
      </c>
      <c r="F6" s="13">
        <v>59</v>
      </c>
      <c r="G6" s="10">
        <v>160683.103</v>
      </c>
      <c r="H6" s="10">
        <v>52391.732000000004</v>
      </c>
    </row>
    <row r="7" spans="1:8" x14ac:dyDescent="0.25">
      <c r="A7" s="12" t="s">
        <v>21</v>
      </c>
      <c r="B7" s="14" t="s">
        <v>45</v>
      </c>
      <c r="C7" s="23" t="s">
        <v>46</v>
      </c>
      <c r="D7" s="12" t="s">
        <v>40</v>
      </c>
      <c r="E7" s="12" t="s">
        <v>47</v>
      </c>
      <c r="F7" s="13">
        <v>194</v>
      </c>
      <c r="G7" s="10">
        <v>143466.76999999999</v>
      </c>
      <c r="H7" s="10">
        <v>24197.859</v>
      </c>
    </row>
    <row r="8" spans="1:8" x14ac:dyDescent="0.25">
      <c r="A8" s="12" t="s">
        <v>22</v>
      </c>
      <c r="B8" s="14" t="s">
        <v>50</v>
      </c>
      <c r="C8" s="23" t="s">
        <v>125</v>
      </c>
      <c r="D8" s="12" t="s">
        <v>40</v>
      </c>
      <c r="E8" s="12" t="s">
        <v>51</v>
      </c>
      <c r="F8" s="13">
        <v>120</v>
      </c>
      <c r="G8" s="10">
        <v>110690.798</v>
      </c>
      <c r="H8" s="10">
        <v>15754.105</v>
      </c>
    </row>
    <row r="9" spans="1:8" x14ac:dyDescent="0.25">
      <c r="A9" s="12" t="s">
        <v>23</v>
      </c>
      <c r="B9" s="14" t="s">
        <v>52</v>
      </c>
      <c r="C9" s="23" t="s">
        <v>53</v>
      </c>
      <c r="D9" s="12" t="s">
        <v>54</v>
      </c>
      <c r="E9" s="12" t="s">
        <v>47</v>
      </c>
      <c r="F9" s="13">
        <v>204</v>
      </c>
      <c r="G9" s="10">
        <v>97169.384000000005</v>
      </c>
      <c r="H9" s="10">
        <v>9017.7009999999991</v>
      </c>
    </row>
    <row r="10" spans="1:8" x14ac:dyDescent="0.25">
      <c r="A10" s="12" t="s">
        <v>24</v>
      </c>
      <c r="B10" s="14" t="s">
        <v>114</v>
      </c>
      <c r="C10" s="23" t="s">
        <v>115</v>
      </c>
      <c r="D10" s="12" t="s">
        <v>40</v>
      </c>
      <c r="E10" s="12" t="s">
        <v>63</v>
      </c>
      <c r="F10" s="13">
        <v>39</v>
      </c>
      <c r="G10" s="10">
        <v>23020.1</v>
      </c>
      <c r="H10" s="10">
        <v>8833.5310000000009</v>
      </c>
    </row>
    <row r="11" spans="1:8" ht="36" x14ac:dyDescent="0.25">
      <c r="A11" s="12" t="s">
        <v>25</v>
      </c>
      <c r="B11" s="14" t="s">
        <v>39</v>
      </c>
      <c r="C11" s="23" t="s">
        <v>109</v>
      </c>
      <c r="D11" s="12" t="s">
        <v>40</v>
      </c>
      <c r="E11" s="12" t="s">
        <v>41</v>
      </c>
      <c r="F11" s="13">
        <v>214</v>
      </c>
      <c r="G11" s="10">
        <v>145775.723</v>
      </c>
      <c r="H11" s="10">
        <v>8344.7489999999998</v>
      </c>
    </row>
    <row r="12" spans="1:8" x14ac:dyDescent="0.25">
      <c r="A12" s="12" t="s">
        <v>26</v>
      </c>
      <c r="B12" s="14" t="s">
        <v>60</v>
      </c>
      <c r="C12" s="23" t="s">
        <v>61</v>
      </c>
      <c r="D12" s="12" t="s">
        <v>40</v>
      </c>
      <c r="E12" s="12" t="s">
        <v>47</v>
      </c>
      <c r="F12" s="13">
        <v>61</v>
      </c>
      <c r="G12" s="10">
        <v>67697.301000000007</v>
      </c>
      <c r="H12" s="10">
        <v>8070.5479999999998</v>
      </c>
    </row>
    <row r="13" spans="1:8" ht="24" x14ac:dyDescent="0.25">
      <c r="A13" s="12" t="s">
        <v>27</v>
      </c>
      <c r="B13" s="14" t="s">
        <v>116</v>
      </c>
      <c r="C13" s="23" t="s">
        <v>117</v>
      </c>
      <c r="D13" s="12" t="s">
        <v>40</v>
      </c>
      <c r="E13" s="12" t="s">
        <v>41</v>
      </c>
      <c r="F13" s="13">
        <v>70</v>
      </c>
      <c r="G13" s="10">
        <v>49655.794000000002</v>
      </c>
      <c r="H13" s="10">
        <v>7449.951</v>
      </c>
    </row>
    <row r="14" spans="1:8" x14ac:dyDescent="0.25">
      <c r="A14" s="12" t="s">
        <v>28</v>
      </c>
      <c r="B14" s="22" t="s">
        <v>118</v>
      </c>
      <c r="C14" s="23" t="s">
        <v>126</v>
      </c>
      <c r="D14" s="12" t="s">
        <v>40</v>
      </c>
      <c r="E14" s="12" t="s">
        <v>47</v>
      </c>
      <c r="F14" s="13">
        <v>89</v>
      </c>
      <c r="G14" s="10">
        <v>47764.885999999999</v>
      </c>
      <c r="H14" s="10">
        <v>6914.2910000000002</v>
      </c>
    </row>
    <row r="15" spans="1:8" x14ac:dyDescent="0.25">
      <c r="A15" s="12" t="s">
        <v>29</v>
      </c>
      <c r="B15" s="14" t="s">
        <v>119</v>
      </c>
      <c r="C15" s="23" t="s">
        <v>127</v>
      </c>
      <c r="D15" s="12" t="s">
        <v>40</v>
      </c>
      <c r="E15" s="12" t="s">
        <v>51</v>
      </c>
      <c r="F15" s="13">
        <v>53</v>
      </c>
      <c r="G15" s="10">
        <v>35136.339999999997</v>
      </c>
      <c r="H15" s="10">
        <v>6539.152</v>
      </c>
    </row>
    <row r="16" spans="1:8" ht="15" customHeight="1" x14ac:dyDescent="0.25">
      <c r="A16" s="86" t="s">
        <v>30</v>
      </c>
      <c r="B16" s="86"/>
      <c r="C16" s="86"/>
      <c r="D16" s="86"/>
      <c r="E16" s="86"/>
      <c r="F16" s="19">
        <v>1103</v>
      </c>
      <c r="G16" s="19">
        <v>881060.19899999991</v>
      </c>
      <c r="H16" s="19">
        <f>SUM(H6:H15)</f>
        <v>147513.61899999998</v>
      </c>
    </row>
    <row r="17" spans="1:8" ht="15" customHeight="1" x14ac:dyDescent="0.25">
      <c r="A17" s="80" t="s">
        <v>112</v>
      </c>
      <c r="B17" s="81"/>
      <c r="C17" s="81"/>
      <c r="D17" s="81"/>
      <c r="E17" s="82"/>
      <c r="F17" s="20">
        <v>10691</v>
      </c>
      <c r="G17" s="20">
        <v>4821683.6449999996</v>
      </c>
      <c r="H17" s="20">
        <v>570931.45600000001</v>
      </c>
    </row>
    <row r="18" spans="1:8" ht="15" customHeight="1" x14ac:dyDescent="0.25">
      <c r="A18" s="87" t="s">
        <v>37</v>
      </c>
      <c r="B18" s="87"/>
      <c r="C18" s="87"/>
      <c r="D18" s="87"/>
      <c r="E18" s="87"/>
      <c r="F18" s="21">
        <f>F16/F17</f>
        <v>0.10317089140398467</v>
      </c>
      <c r="G18" s="21">
        <f t="shared" ref="G18:H18" si="0">G16/G17</f>
        <v>0.18272874453587259</v>
      </c>
      <c r="H18" s="21">
        <f t="shared" si="0"/>
        <v>0.25837360588518699</v>
      </c>
    </row>
    <row r="19" spans="1:8" x14ac:dyDescent="0.25">
      <c r="A19" s="29" t="s">
        <v>31</v>
      </c>
    </row>
    <row r="20" spans="1:8" x14ac:dyDescent="0.25">
      <c r="G20" s="24"/>
    </row>
  </sheetData>
  <mergeCells count="4">
    <mergeCell ref="A4:H4"/>
    <mergeCell ref="A16:E16"/>
    <mergeCell ref="A18:E18"/>
    <mergeCell ref="A17:E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20" sqref="A20"/>
    </sheetView>
  </sheetViews>
  <sheetFormatPr defaultColWidth="8.85546875" defaultRowHeight="15" x14ac:dyDescent="0.25"/>
  <cols>
    <col min="1" max="1" width="64.28515625" style="49" customWidth="1"/>
    <col min="2" max="5" width="14.7109375" style="49" customWidth="1"/>
    <col min="6" max="6" width="15.140625" style="49" customWidth="1"/>
    <col min="7" max="8" width="8.85546875" style="49"/>
    <col min="9" max="9" width="15.42578125" style="49" customWidth="1"/>
    <col min="10" max="10" width="8.85546875" style="49"/>
    <col min="11" max="15" width="16.42578125" style="49" bestFit="1" customWidth="1"/>
    <col min="16" max="16384" width="8.85546875" style="49"/>
  </cols>
  <sheetData>
    <row r="1" spans="1:9" x14ac:dyDescent="0.25">
      <c r="A1"/>
    </row>
    <row r="3" spans="1:9" s="38" customFormat="1" x14ac:dyDescent="0.25">
      <c r="A3" s="69" t="s">
        <v>120</v>
      </c>
      <c r="B3" s="70"/>
      <c r="C3" s="71"/>
      <c r="D3" s="71"/>
      <c r="E3" s="71"/>
    </row>
    <row r="4" spans="1:9" s="39" customFormat="1" x14ac:dyDescent="0.25">
      <c r="A4" s="88" t="s">
        <v>64</v>
      </c>
      <c r="B4" s="89"/>
      <c r="C4" s="89"/>
      <c r="D4" s="89"/>
      <c r="E4" s="89"/>
    </row>
    <row r="5" spans="1:9" s="42" customFormat="1" ht="39.75" customHeight="1" x14ac:dyDescent="0.25">
      <c r="A5" s="40" t="s">
        <v>0</v>
      </c>
      <c r="B5" s="41" t="s">
        <v>65</v>
      </c>
      <c r="C5" s="41" t="s">
        <v>66</v>
      </c>
      <c r="D5" s="41" t="s">
        <v>67</v>
      </c>
      <c r="E5" s="41" t="s">
        <v>68</v>
      </c>
      <c r="I5" s="43"/>
    </row>
    <row r="6" spans="1:9" s="42" customFormat="1" x14ac:dyDescent="0.25">
      <c r="A6" s="44" t="s">
        <v>69</v>
      </c>
      <c r="B6" s="45">
        <v>60</v>
      </c>
      <c r="C6" s="45">
        <v>94</v>
      </c>
      <c r="D6" s="45">
        <v>4</v>
      </c>
      <c r="E6" s="46">
        <v>158</v>
      </c>
    </row>
    <row r="7" spans="1:9" x14ac:dyDescent="0.25">
      <c r="A7" s="47" t="s">
        <v>70</v>
      </c>
      <c r="B7" s="48">
        <v>41523066.777580805</v>
      </c>
      <c r="C7" s="48">
        <v>11680880.48332087</v>
      </c>
      <c r="D7" s="48">
        <v>549677.20206001995</v>
      </c>
      <c r="E7" s="46">
        <v>53753624.462961696</v>
      </c>
      <c r="G7" s="50"/>
    </row>
    <row r="8" spans="1:9" x14ac:dyDescent="0.25">
      <c r="A8" s="47" t="s">
        <v>71</v>
      </c>
      <c r="B8" s="48">
        <v>42090588.796799615</v>
      </c>
      <c r="C8" s="48">
        <v>11690380.594480218</v>
      </c>
      <c r="D8" s="48">
        <v>541694.01508005999</v>
      </c>
      <c r="E8" s="46">
        <v>54322663.406359889</v>
      </c>
    </row>
    <row r="9" spans="1:9" x14ac:dyDescent="0.25">
      <c r="A9" s="47" t="s">
        <v>72</v>
      </c>
      <c r="B9" s="51">
        <v>-567522.01921942143</v>
      </c>
      <c r="C9" s="51">
        <v>-9500.1111590385444</v>
      </c>
      <c r="D9" s="51">
        <v>7983.1869799599644</v>
      </c>
      <c r="E9" s="52">
        <v>-569038.94339849998</v>
      </c>
    </row>
    <row r="10" spans="1:9" x14ac:dyDescent="0.25">
      <c r="A10" s="47" t="s">
        <v>73</v>
      </c>
      <c r="B10" s="48">
        <v>30053954.0739199</v>
      </c>
      <c r="C10" s="48">
        <v>8151266.4717204599</v>
      </c>
      <c r="D10" s="48">
        <v>584584.1767799001</v>
      </c>
      <c r="E10" s="46">
        <v>38789804.72242026</v>
      </c>
    </row>
    <row r="11" spans="1:9" x14ac:dyDescent="0.25">
      <c r="A11" s="47" t="s">
        <v>74</v>
      </c>
      <c r="B11" s="48">
        <v>26187453.828860071</v>
      </c>
      <c r="C11" s="48">
        <v>4993637.1367200697</v>
      </c>
      <c r="D11" s="48">
        <v>282366.14799999999</v>
      </c>
      <c r="E11" s="46">
        <v>31463457.113580137</v>
      </c>
    </row>
    <row r="12" spans="1:9" x14ac:dyDescent="0.25">
      <c r="A12" s="47" t="s">
        <v>75</v>
      </c>
      <c r="B12" s="48">
        <v>3866500.2450598301</v>
      </c>
      <c r="C12" s="48">
        <v>3157629.3350003902</v>
      </c>
      <c r="D12" s="48">
        <v>302218.02877989999</v>
      </c>
      <c r="E12" s="46">
        <v>7326347.60884012</v>
      </c>
    </row>
    <row r="13" spans="1:9" x14ac:dyDescent="0.25">
      <c r="A13" s="47" t="s">
        <v>76</v>
      </c>
      <c r="B13" s="48">
        <v>30053954.073920947</v>
      </c>
      <c r="C13" s="48">
        <v>8151266.47172016</v>
      </c>
      <c r="D13" s="48">
        <v>584584.17678004003</v>
      </c>
      <c r="E13" s="46">
        <v>38789804.722421147</v>
      </c>
    </row>
    <row r="14" spans="1:9" x14ac:dyDescent="0.25">
      <c r="A14" s="47" t="s">
        <v>77</v>
      </c>
      <c r="B14" s="48">
        <v>24504801.66400044</v>
      </c>
      <c r="C14" s="48">
        <v>1526649.4189403499</v>
      </c>
      <c r="D14" s="48">
        <v>74835.037979990011</v>
      </c>
      <c r="E14" s="46">
        <v>26106286.120920781</v>
      </c>
    </row>
    <row r="15" spans="1:9" x14ac:dyDescent="0.25">
      <c r="A15" s="47" t="s">
        <v>78</v>
      </c>
      <c r="B15" s="48">
        <v>5549152.4099205099</v>
      </c>
      <c r="C15" s="48">
        <v>6624617.0527798096</v>
      </c>
      <c r="D15" s="48">
        <v>509749.13880005002</v>
      </c>
      <c r="E15" s="46">
        <v>12683518.601500368</v>
      </c>
    </row>
    <row r="16" spans="1:9" ht="15" customHeight="1" x14ac:dyDescent="0.25">
      <c r="A16" s="47" t="s">
        <v>79</v>
      </c>
      <c r="B16" s="45">
        <v>105036</v>
      </c>
      <c r="C16" s="45">
        <v>36558</v>
      </c>
      <c r="D16" s="45">
        <v>1330</v>
      </c>
      <c r="E16" s="46">
        <v>142924</v>
      </c>
    </row>
    <row r="17" spans="1:5" ht="15" customHeight="1" x14ac:dyDescent="0.25">
      <c r="A17" s="47" t="s">
        <v>80</v>
      </c>
      <c r="B17" s="45">
        <v>101236</v>
      </c>
      <c r="C17" s="45">
        <v>34230</v>
      </c>
      <c r="D17" s="45">
        <v>1280</v>
      </c>
      <c r="E17" s="46">
        <v>136746</v>
      </c>
    </row>
    <row r="18" spans="1:5" x14ac:dyDescent="0.25">
      <c r="A18" s="47" t="s">
        <v>81</v>
      </c>
      <c r="B18" s="45">
        <v>577505.74587987002</v>
      </c>
      <c r="C18" s="45">
        <v>1445290.49686053</v>
      </c>
      <c r="D18" s="45">
        <v>141795.94182010001</v>
      </c>
      <c r="E18" s="46">
        <v>2164592.1845605001</v>
      </c>
    </row>
    <row r="19" spans="1:5" s="54" customFormat="1" x14ac:dyDescent="0.25">
      <c r="A19" s="53" t="s">
        <v>82</v>
      </c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18" sqref="A18"/>
    </sheetView>
  </sheetViews>
  <sheetFormatPr defaultRowHeight="15" x14ac:dyDescent="0.25"/>
  <cols>
    <col min="1" max="1" width="7.42578125" style="43" customWidth="1"/>
    <col min="2" max="2" width="13" style="43" customWidth="1"/>
    <col min="3" max="3" width="34.5703125" style="43" customWidth="1"/>
    <col min="4" max="4" width="11.42578125" style="43" customWidth="1"/>
    <col min="5" max="5" width="13.7109375" style="43" customWidth="1"/>
    <col min="6" max="6" width="11.28515625" style="43" customWidth="1"/>
    <col min="7" max="7" width="15.5703125" style="43" customWidth="1"/>
    <col min="8" max="16384" width="9.140625" style="43"/>
  </cols>
  <sheetData>
    <row r="1" spans="1:6" x14ac:dyDescent="0.25">
      <c r="A1"/>
    </row>
    <row r="3" spans="1:6" s="55" customFormat="1" x14ac:dyDescent="0.25">
      <c r="A3" s="72" t="s">
        <v>121</v>
      </c>
    </row>
    <row r="4" spans="1:6" ht="33.75" x14ac:dyDescent="0.25">
      <c r="A4" s="56" t="s">
        <v>17</v>
      </c>
      <c r="B4" s="56" t="s">
        <v>16</v>
      </c>
      <c r="C4" s="57" t="s">
        <v>83</v>
      </c>
      <c r="D4" s="57" t="s">
        <v>32</v>
      </c>
      <c r="E4" s="57" t="s">
        <v>129</v>
      </c>
      <c r="F4" s="57" t="s">
        <v>5</v>
      </c>
    </row>
    <row r="5" spans="1:6" ht="15" customHeight="1" x14ac:dyDescent="0.25">
      <c r="A5" s="58" t="s">
        <v>20</v>
      </c>
      <c r="B5" s="66" t="s">
        <v>84</v>
      </c>
      <c r="C5" s="59" t="s">
        <v>85</v>
      </c>
      <c r="D5" s="66" t="s">
        <v>47</v>
      </c>
      <c r="E5" s="60">
        <v>7.0718285166866582E-2</v>
      </c>
      <c r="F5" s="45">
        <v>5858</v>
      </c>
    </row>
    <row r="6" spans="1:6" x14ac:dyDescent="0.25">
      <c r="A6" s="58" t="s">
        <v>21</v>
      </c>
      <c r="B6" s="66" t="s">
        <v>88</v>
      </c>
      <c r="C6" s="59" t="s">
        <v>89</v>
      </c>
      <c r="D6" s="66" t="s">
        <v>90</v>
      </c>
      <c r="E6" s="60">
        <v>3.547652661067608E-2</v>
      </c>
      <c r="F6" s="45">
        <v>3897</v>
      </c>
    </row>
    <row r="7" spans="1:6" x14ac:dyDescent="0.25">
      <c r="A7" s="58" t="s">
        <v>22</v>
      </c>
      <c r="B7" s="66" t="s">
        <v>86</v>
      </c>
      <c r="C7" s="59" t="s">
        <v>87</v>
      </c>
      <c r="D7" s="66" t="s">
        <v>47</v>
      </c>
      <c r="E7" s="60">
        <v>3.1424685467484663E-2</v>
      </c>
      <c r="F7" s="45">
        <v>3910</v>
      </c>
    </row>
    <row r="8" spans="1:6" x14ac:dyDescent="0.25">
      <c r="A8" s="58" t="s">
        <v>23</v>
      </c>
      <c r="B8" s="66" t="s">
        <v>91</v>
      </c>
      <c r="C8" s="59" t="s">
        <v>92</v>
      </c>
      <c r="D8" s="66" t="s">
        <v>51</v>
      </c>
      <c r="E8" s="60">
        <v>3.0239595911503891E-2</v>
      </c>
      <c r="F8" s="45">
        <v>3459</v>
      </c>
    </row>
    <row r="9" spans="1:6" x14ac:dyDescent="0.25">
      <c r="A9" s="58" t="s">
        <v>24</v>
      </c>
      <c r="B9" s="66" t="s">
        <v>93</v>
      </c>
      <c r="C9" s="59" t="s">
        <v>94</v>
      </c>
      <c r="D9" s="66" t="s">
        <v>95</v>
      </c>
      <c r="E9" s="60">
        <v>2.5329156632555153E-2</v>
      </c>
      <c r="F9" s="45">
        <v>2861</v>
      </c>
    </row>
    <row r="10" spans="1:6" x14ac:dyDescent="0.25">
      <c r="A10" s="58" t="s">
        <v>25</v>
      </c>
      <c r="B10" s="66" t="s">
        <v>96</v>
      </c>
      <c r="C10" s="59" t="s">
        <v>97</v>
      </c>
      <c r="D10" s="66" t="s">
        <v>47</v>
      </c>
      <c r="E10" s="60">
        <v>2.3266216153095726E-2</v>
      </c>
      <c r="F10" s="45">
        <v>365</v>
      </c>
    </row>
    <row r="11" spans="1:6" x14ac:dyDescent="0.25">
      <c r="A11" s="58" t="s">
        <v>26</v>
      </c>
      <c r="B11" s="66" t="s">
        <v>100</v>
      </c>
      <c r="C11" s="59" t="s">
        <v>101</v>
      </c>
      <c r="D11" s="66" t="s">
        <v>47</v>
      </c>
      <c r="E11" s="60">
        <v>1.6218649177792158E-2</v>
      </c>
      <c r="F11" s="45">
        <v>2208</v>
      </c>
    </row>
    <row r="12" spans="1:6" x14ac:dyDescent="0.25">
      <c r="A12" s="58" t="s">
        <v>27</v>
      </c>
      <c r="B12" s="66" t="s">
        <v>122</v>
      </c>
      <c r="C12" s="59" t="s">
        <v>123</v>
      </c>
      <c r="D12" s="66" t="s">
        <v>124</v>
      </c>
      <c r="E12" s="60">
        <v>1.1215970213291827E-2</v>
      </c>
      <c r="F12" s="45">
        <v>1322</v>
      </c>
    </row>
    <row r="13" spans="1:6" x14ac:dyDescent="0.25">
      <c r="A13" s="58" t="s">
        <v>28</v>
      </c>
      <c r="B13" s="66" t="s">
        <v>98</v>
      </c>
      <c r="C13" s="59" t="s">
        <v>99</v>
      </c>
      <c r="D13" s="66" t="s">
        <v>47</v>
      </c>
      <c r="E13" s="60">
        <v>1.1167257101290698E-2</v>
      </c>
      <c r="F13" s="45">
        <v>1264</v>
      </c>
    </row>
    <row r="14" spans="1:6" x14ac:dyDescent="0.25">
      <c r="A14" s="58" t="s">
        <v>29</v>
      </c>
      <c r="B14" s="66" t="s">
        <v>102</v>
      </c>
      <c r="C14" s="59" t="s">
        <v>103</v>
      </c>
      <c r="D14" s="66" t="s">
        <v>104</v>
      </c>
      <c r="E14" s="60">
        <v>1.0908086928298861E-2</v>
      </c>
      <c r="F14" s="45">
        <v>1860</v>
      </c>
    </row>
    <row r="15" spans="1:6" x14ac:dyDescent="0.25">
      <c r="A15" s="90" t="s">
        <v>105</v>
      </c>
      <c r="B15" s="91"/>
      <c r="C15" s="91"/>
      <c r="D15" s="92"/>
      <c r="E15" s="61">
        <v>0.26596442936285564</v>
      </c>
      <c r="F15" s="62">
        <f>SUM(F5:F14)</f>
        <v>27004</v>
      </c>
    </row>
    <row r="16" spans="1:6" x14ac:dyDescent="0.25">
      <c r="A16" s="93" t="s">
        <v>128</v>
      </c>
      <c r="B16" s="93"/>
      <c r="C16" s="93"/>
      <c r="D16" s="93"/>
      <c r="E16" s="63">
        <v>1</v>
      </c>
      <c r="F16" s="64">
        <v>68347</v>
      </c>
    </row>
    <row r="17" spans="1:1" s="65" customFormat="1" x14ac:dyDescent="0.25">
      <c r="A17" s="53" t="s">
        <v>82</v>
      </c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4 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2024-03-28T13:52:31Z</dcterms:modified>
</cp:coreProperties>
</file>