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klaric2\Desktop\Branka\"/>
    </mc:Choice>
  </mc:AlternateContent>
  <xr:revisionPtr revIDLastSave="0" documentId="8_{64BDAF3F-0502-4B6E-B1C3-D55FA9F0DB51}" xr6:coauthVersionLast="47" xr6:coauthVersionMax="47" xr10:uidLastSave="{00000000-0000-0000-0000-000000000000}"/>
  <bookViews>
    <workbookView xWindow="-108" yWindow="-108" windowWidth="30936" windowHeight="16896" tabRatio="849" xr2:uid="{00000000-000D-0000-FFFF-FFFF00000000}"/>
  </bookViews>
  <sheets>
    <sheet name="Tablica 1" sheetId="14" r:id="rId1"/>
    <sheet name="Grafikon 1._poduzetnici" sheetId="4" r:id="rId2"/>
    <sheet name="Grafikon 2. proračuni" sheetId="6" r:id="rId3"/>
    <sheet name="Grafikon 3. neprofitni" sheetId="7" r:id="rId4"/>
  </sheets>
  <definedNames>
    <definedName name="PODACI" localSheetId="0">#REF!</definedName>
    <definedName name="PODAC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4" l="1"/>
  <c r="J6" i="14" l="1"/>
  <c r="B6" i="14"/>
  <c r="M6" i="14" s="1"/>
  <c r="B7" i="14"/>
  <c r="B8" i="14"/>
  <c r="B9" i="14"/>
  <c r="B10" i="14"/>
  <c r="B11" i="14"/>
  <c r="B12" i="14"/>
  <c r="B13" i="14"/>
  <c r="B14" i="14"/>
  <c r="J14" i="14" s="1"/>
  <c r="B15" i="14"/>
  <c r="B16" i="14"/>
  <c r="B17" i="14"/>
  <c r="B18" i="14"/>
  <c r="B19" i="14"/>
  <c r="B20" i="14"/>
  <c r="B21" i="14"/>
  <c r="B22" i="14"/>
  <c r="B23" i="14"/>
  <c r="B24" i="14"/>
  <c r="B25" i="14"/>
  <c r="B26" i="14"/>
  <c r="J7" i="14" l="1"/>
  <c r="C7" i="14"/>
  <c r="J8" i="14"/>
  <c r="C8" i="14"/>
  <c r="J9" i="14"/>
  <c r="C9" i="14"/>
  <c r="M10" i="14"/>
  <c r="C10" i="14"/>
  <c r="J11" i="14"/>
  <c r="C11" i="14"/>
  <c r="J12" i="14"/>
  <c r="C12" i="14"/>
  <c r="M13" i="14"/>
  <c r="C13" i="14"/>
  <c r="M14" i="14"/>
  <c r="C14" i="14"/>
  <c r="J15" i="14"/>
  <c r="C15" i="14"/>
  <c r="J16" i="14"/>
  <c r="C16" i="14"/>
  <c r="J17" i="14"/>
  <c r="C17" i="14"/>
  <c r="M18" i="14"/>
  <c r="C18" i="14"/>
  <c r="J19" i="14"/>
  <c r="C19" i="14"/>
  <c r="J20" i="14"/>
  <c r="C20" i="14"/>
  <c r="J21" i="14"/>
  <c r="C21" i="14"/>
  <c r="M22" i="14"/>
  <c r="C22" i="14"/>
  <c r="J23" i="14"/>
  <c r="C23" i="14"/>
  <c r="J24" i="14"/>
  <c r="C24" i="14"/>
  <c r="M25" i="14"/>
  <c r="C25" i="14"/>
  <c r="M26" i="14"/>
  <c r="C26" i="14"/>
  <c r="D27" i="14"/>
  <c r="E27" i="14"/>
  <c r="F27" i="14"/>
  <c r="G27" i="14"/>
  <c r="H27" i="14"/>
  <c r="I27" i="14"/>
  <c r="K27" i="14"/>
  <c r="L27" i="14"/>
  <c r="N27" i="14"/>
  <c r="O27" i="14"/>
  <c r="J25" i="14" l="1"/>
  <c r="J13" i="14"/>
  <c r="P16" i="14"/>
  <c r="P7" i="14"/>
  <c r="C27" i="14"/>
  <c r="P17" i="14"/>
  <c r="P25" i="14"/>
  <c r="P22" i="14"/>
  <c r="J18" i="14"/>
  <c r="J26" i="14"/>
  <c r="P24" i="14"/>
  <c r="P21" i="14"/>
  <c r="P13" i="14"/>
  <c r="M17" i="14"/>
  <c r="P19" i="14"/>
  <c r="P9" i="14"/>
  <c r="P26" i="14"/>
  <c r="P20" i="14"/>
  <c r="M9" i="14"/>
  <c r="P6" i="14"/>
  <c r="P23" i="14"/>
  <c r="J22" i="14"/>
  <c r="M21" i="14"/>
  <c r="P10" i="14"/>
  <c r="P14" i="14"/>
  <c r="P11" i="14"/>
  <c r="J10" i="14"/>
  <c r="P8" i="14"/>
  <c r="P18" i="14"/>
  <c r="P15" i="14"/>
  <c r="P12" i="14"/>
  <c r="B27" i="14"/>
  <c r="M27" i="14" s="1"/>
  <c r="M24" i="14"/>
  <c r="M20" i="14"/>
  <c r="M16" i="14"/>
  <c r="M12" i="14"/>
  <c r="M8" i="14"/>
  <c r="M23" i="14"/>
  <c r="M19" i="14"/>
  <c r="M15" i="14"/>
  <c r="M11" i="14"/>
  <c r="M7" i="14"/>
  <c r="J27" i="14" l="1"/>
  <c r="P27" i="14"/>
</calcChain>
</file>

<file path=xl/sharedStrings.xml><?xml version="1.0" encoding="utf-8"?>
<sst xmlns="http://schemas.openxmlformats.org/spreadsheetml/2006/main" count="113" uniqueCount="51">
  <si>
    <t>Naziv županije</t>
  </si>
  <si>
    <t>Broj poduz.</t>
  </si>
  <si>
    <t>Broj zaposlenih kod poduzetnika</t>
  </si>
  <si>
    <t>Broj zaposl. kod prorač. koris.</t>
  </si>
  <si>
    <t>Ukupno</t>
  </si>
  <si>
    <t>Veliki</t>
  </si>
  <si>
    <t>Srednji</t>
  </si>
  <si>
    <t>Mali</t>
  </si>
  <si>
    <t>Mikro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</si>
  <si>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</si>
  <si>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</si>
  <si>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</si>
  <si>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</si>
  <si>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</si>
  <si>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</si>
  <si>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</si>
  <si>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</si>
  <si>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</si>
  <si>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</si>
  <si>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</si>
  <si>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</si>
  <si>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</si>
  <si>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</si>
  <si>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</si>
  <si>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</si>
  <si>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</si>
  <si>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</si>
  <si>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</si>
  <si>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</si>
  <si>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</si>
  <si>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Broj poduzetnika</t>
  </si>
  <si>
    <t>Broj proračuna i proračunskih korisnika</t>
  </si>
  <si>
    <t>Broj zaposlenih kod proračuna i prorač. koris.</t>
  </si>
  <si>
    <t>Broj neprofitnih organizacija</t>
  </si>
  <si>
    <t>Broj zaposlenih kod neprofitnih organizacija</t>
  </si>
  <si>
    <t>Broj neprof. organ.</t>
  </si>
  <si>
    <t>Br. zaposl. kod neprof. org.</t>
  </si>
  <si>
    <t>Broj prorač. i prorač. korisnika</t>
  </si>
  <si>
    <t>Ukupno RH</t>
  </si>
  <si>
    <t>Ukupno svi kod sve tri skupine (poduzetnika, prorač. i neprofitnih)</t>
  </si>
  <si>
    <t xml:space="preserve">Broj zap. kod sve tri skupine </t>
  </si>
  <si>
    <t>Udio br. zap. kod pod. u uk. br. zap. kod sve tri skupine</t>
  </si>
  <si>
    <t>Udio br. zap. kod prorač. i prorač. korisnika u uk. br. zap. kod sve tri skupine</t>
  </si>
  <si>
    <t>Udio br. zap. kod neprof. org. u uk. br. zap. kod sve tri skupine</t>
  </si>
  <si>
    <t>Tablica 1. Broj poduzetnika, proračuna i proračunskih korisnika, neprofitnih organizacija te broj zaposlenih u svakoj od tri navedene skupine u 2022. godini</t>
  </si>
  <si>
    <t>Izvor: Fina – Godišnji financijski izvještaji poduzetnika, proračuna i proračunskih korisnika, neprofitnih organizacija za 2022.g.</t>
  </si>
  <si>
    <t>Izvor: Fina – Godišnji financijski izvještaji poduzetnika, proračuna i proračunskih korisnika, neprofitnih organizacija za 2022. g.</t>
  </si>
  <si>
    <t>Grafikon 1. Top 5 županija s najvećim udjelom broja zaposlenih kod poduzetnika u ukupnom broju zaposlenih kod sve tri skupine u 2022. godini</t>
  </si>
  <si>
    <t>Grafikon 2. Top 5 županija s najvećim udjelom broja zaposlenih kod prorač. i prorač. korisnika u ukupnom broju zaposlenih kod sve tri skupine u 2022. godini</t>
  </si>
  <si>
    <t>Izvor: Fina – Godišnji financijski izvještaji poduzetnika, proračuna i proračunskih korisnika, neprofitnih organizacija za 2022.</t>
  </si>
  <si>
    <t>Grafikon 3. Top 5 županija s najvećim udjelom broja zaposlenih kod neprofitnih organizacija u ukupnom broju zaposlenih kod sve tri skupine u 2022.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</si>
</sst>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theme="0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0"/>
      <color theme="3" tint="-0.249977111117893"/>
      <name val="Arial"/>
      <family val="2"/>
      <charset val="238"/>
    </font>
    <font>
      <sz val="10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.5"/>
      <color rgb="FF17365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.5"/>
      <color rgb="FFFF0000"/>
      <name val="Arial"/>
      <family val="2"/>
      <charset val="238"/>
    </font>
    <font>
      <b/>
      <sz val="9.5"/>
      <color theme="3" tint="-0.249977111117893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indexed="12"/>
      <name val="Calibri"/>
      <family val="2"/>
    </font>
    <font>
      <sz val="10"/>
      <name val="MS Sans Serif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0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double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/>
      <diagonal/>
    </border>
    <border>
      <left style="double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 style="thin">
        <color theme="0"/>
      </bottom>
      <diagonal/>
    </border>
    <border>
      <left style="double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/>
      <right style="double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double">
        <color theme="0" tint="-0.24994659260841701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rgb="FFA6A6A6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rgb="FFA6A6A6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 style="thin">
        <color theme="0"/>
      </left>
      <right style="double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rgb="FFA6A6A6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rgb="FFA6A6A6"/>
      </left>
      <right style="double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double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double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theme="0"/>
      </right>
      <top style="thin">
        <color theme="0"/>
      </top>
      <bottom style="thin">
        <color theme="0" tint="-0.24994659260841701"/>
      </bottom>
      <diagonal/>
    </border>
    <border>
      <left style="double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/>
      </top>
      <bottom style="thin">
        <color theme="0"/>
      </bottom>
      <diagonal/>
    </border>
  </borders>
  <cellStyleXfs count="32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0" fillId="16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5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9" fontId="24" fillId="0" borderId="0" applyFont="0" applyFill="0" applyBorder="0" applyAlignment="0" applyProtection="0"/>
    <xf numFmtId="0" fontId="25" fillId="0" borderId="0"/>
    <xf numFmtId="0" fontId="1" fillId="0" borderId="0"/>
  </cellStyleXfs>
  <cellXfs count="111">
    <xf numFmtId="0" fontId="0" fillId="0" borderId="0" xfId="0"/>
    <xf numFmtId="0" fontId="0" fillId="0" borderId="0" xfId="0" applyAlignment="1">
      <alignment wrapText="1"/>
    </xf>
    <xf numFmtId="0" fontId="3" fillId="0" borderId="8" xfId="0" applyFont="1" applyBorder="1"/>
    <xf numFmtId="0" fontId="3" fillId="0" borderId="7" xfId="0" applyFont="1" applyBorder="1"/>
    <xf numFmtId="0" fontId="3" fillId="8" borderId="0" xfId="0" applyFont="1" applyFill="1"/>
    <xf numFmtId="0" fontId="4" fillId="0" borderId="0" xfId="1" applyFont="1" applyFill="1" applyBorder="1" applyAlignment="1"/>
    <xf numFmtId="0" fontId="6" fillId="0" borderId="0" xfId="0" applyFont="1"/>
    <xf numFmtId="0" fontId="7" fillId="0" borderId="0" xfId="0" applyFont="1"/>
    <xf numFmtId="0" fontId="10" fillId="0" borderId="0" xfId="1" applyFont="1" applyFill="1" applyBorder="1" applyAlignment="1"/>
    <xf numFmtId="0" fontId="8" fillId="0" borderId="0" xfId="0" applyFont="1"/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/>
    <xf numFmtId="0" fontId="0" fillId="0" borderId="0" xfId="0"/>
    <xf numFmtId="3" fontId="19" fillId="12" borderId="1" xfId="4" applyNumberFormat="1" applyFont="1" applyFill="1" applyBorder="1" applyAlignment="1">
      <alignment horizontal="right" vertical="center"/>
    </xf>
    <xf numFmtId="3" fontId="19" fillId="12" borderId="1" xfId="2" applyNumberFormat="1" applyFont="1" applyFill="1" applyBorder="1" applyAlignment="1">
      <alignment vertical="center"/>
    </xf>
    <xf numFmtId="3" fontId="19" fillId="12" borderId="1" xfId="3" applyNumberFormat="1" applyFont="1" applyFill="1" applyBorder="1" applyAlignment="1">
      <alignment horizontal="right" vertical="center"/>
    </xf>
    <xf numFmtId="3" fontId="19" fillId="12" borderId="5" xfId="3" applyNumberFormat="1" applyFont="1" applyFill="1" applyBorder="1" applyAlignment="1">
      <alignment horizontal="right" vertical="center"/>
    </xf>
    <xf numFmtId="3" fontId="19" fillId="0" borderId="10" xfId="0" applyNumberFormat="1" applyFont="1" applyBorder="1" applyAlignment="1">
      <alignment horizontal="right" vertical="center" wrapText="1"/>
    </xf>
    <xf numFmtId="3" fontId="19" fillId="11" borderId="5" xfId="3" applyNumberFormat="1" applyFont="1" applyFill="1" applyBorder="1" applyAlignment="1">
      <alignment horizontal="right" vertical="center"/>
    </xf>
    <xf numFmtId="3" fontId="19" fillId="11" borderId="1" xfId="3" applyNumberFormat="1" applyFont="1" applyFill="1" applyBorder="1" applyAlignment="1">
      <alignment horizontal="right" vertical="center"/>
    </xf>
    <xf numFmtId="3" fontId="19" fillId="11" borderId="1" xfId="4" applyNumberFormat="1" applyFont="1" applyFill="1" applyBorder="1" applyAlignment="1">
      <alignment horizontal="right" vertical="center"/>
    </xf>
    <xf numFmtId="0" fontId="15" fillId="7" borderId="3" xfId="0" applyFont="1" applyFill="1" applyBorder="1" applyAlignment="1">
      <alignment vertical="center"/>
    </xf>
    <xf numFmtId="0" fontId="15" fillId="9" borderId="3" xfId="0" applyFont="1" applyFill="1" applyBorder="1" applyAlignment="1">
      <alignment vertical="center"/>
    </xf>
    <xf numFmtId="3" fontId="12" fillId="13" borderId="17" xfId="1" applyNumberFormat="1" applyFont="1" applyFill="1" applyBorder="1" applyAlignment="1"/>
    <xf numFmtId="3" fontId="12" fillId="13" borderId="18" xfId="1" applyNumberFormat="1" applyFont="1" applyFill="1" applyBorder="1" applyAlignment="1"/>
    <xf numFmtId="3" fontId="12" fillId="0" borderId="17" xfId="0" applyNumberFormat="1" applyFont="1" applyBorder="1" applyAlignment="1">
      <alignment horizontal="right" vertical="center"/>
    </xf>
    <xf numFmtId="3" fontId="19" fillId="12" borderId="17" xfId="4" applyNumberFormat="1" applyFont="1" applyFill="1" applyBorder="1" applyAlignment="1">
      <alignment horizontal="right" vertical="center"/>
    </xf>
    <xf numFmtId="3" fontId="19" fillId="12" borderId="17" xfId="2" applyNumberFormat="1" applyFont="1" applyFill="1" applyBorder="1" applyAlignment="1">
      <alignment vertical="center"/>
    </xf>
    <xf numFmtId="3" fontId="19" fillId="0" borderId="21" xfId="0" applyNumberFormat="1" applyFont="1" applyBorder="1" applyAlignment="1">
      <alignment horizontal="right" vertical="center" wrapText="1"/>
    </xf>
    <xf numFmtId="0" fontId="9" fillId="3" borderId="23" xfId="0" applyFont="1" applyFill="1" applyBorder="1" applyAlignment="1">
      <alignment horizontal="center" vertical="center" wrapText="1"/>
    </xf>
    <xf numFmtId="3" fontId="19" fillId="11" borderId="17" xfId="4" applyNumberFormat="1" applyFont="1" applyFill="1" applyBorder="1" applyAlignment="1">
      <alignment horizontal="right" vertical="center"/>
    </xf>
    <xf numFmtId="3" fontId="19" fillId="11" borderId="12" xfId="3" applyNumberFormat="1" applyFont="1" applyFill="1" applyBorder="1" applyAlignment="1">
      <alignment horizontal="right" vertical="center"/>
    </xf>
    <xf numFmtId="3" fontId="19" fillId="11" borderId="11" xfId="3" applyNumberFormat="1" applyFont="1" applyFill="1" applyBorder="1" applyAlignment="1">
      <alignment horizontal="right" vertical="center"/>
    </xf>
    <xf numFmtId="3" fontId="19" fillId="0" borderId="24" xfId="0" applyNumberFormat="1" applyFont="1" applyBorder="1" applyAlignment="1">
      <alignment horizontal="right" vertical="center" wrapText="1"/>
    </xf>
    <xf numFmtId="165" fontId="0" fillId="0" borderId="0" xfId="0" applyNumberFormat="1"/>
    <xf numFmtId="0" fontId="26" fillId="0" borderId="0" xfId="0" applyFont="1"/>
    <xf numFmtId="0" fontId="27" fillId="0" borderId="0" xfId="0" applyFont="1" applyAlignment="1">
      <alignment vertical="center"/>
    </xf>
    <xf numFmtId="164" fontId="12" fillId="6" borderId="18" xfId="0" applyNumberFormat="1" applyFont="1" applyFill="1" applyBorder="1" applyAlignment="1">
      <alignment horizontal="center"/>
    </xf>
    <xf numFmtId="164" fontId="12" fillId="8" borderId="18" xfId="0" applyNumberFormat="1" applyFont="1" applyFill="1" applyBorder="1" applyAlignment="1">
      <alignment horizontal="center"/>
    </xf>
    <xf numFmtId="164" fontId="12" fillId="6" borderId="20" xfId="0" applyNumberFormat="1" applyFont="1" applyFill="1" applyBorder="1" applyAlignment="1">
      <alignment horizontal="center"/>
    </xf>
    <xf numFmtId="164" fontId="12" fillId="6" borderId="1" xfId="0" applyNumberFormat="1" applyFont="1" applyFill="1" applyBorder="1" applyAlignment="1">
      <alignment horizontal="center"/>
    </xf>
    <xf numFmtId="3" fontId="11" fillId="14" borderId="25" xfId="0" applyNumberFormat="1" applyFont="1" applyFill="1" applyBorder="1" applyAlignment="1">
      <alignment horizontal="right" vertical="center" wrapText="1"/>
    </xf>
    <xf numFmtId="3" fontId="11" fillId="14" borderId="26" xfId="0" applyNumberFormat="1" applyFont="1" applyFill="1" applyBorder="1" applyAlignment="1">
      <alignment horizontal="right" vertical="center" wrapText="1"/>
    </xf>
    <xf numFmtId="3" fontId="11" fillId="14" borderId="27" xfId="0" applyNumberFormat="1" applyFont="1" applyFill="1" applyBorder="1" applyAlignment="1">
      <alignment horizontal="right" vertical="center" wrapText="1"/>
    </xf>
    <xf numFmtId="3" fontId="11" fillId="14" borderId="5" xfId="0" applyNumberFormat="1" applyFont="1" applyFill="1" applyBorder="1" applyAlignment="1">
      <alignment horizontal="right" vertical="center" wrapText="1"/>
    </xf>
    <xf numFmtId="3" fontId="11" fillId="14" borderId="1" xfId="0" applyNumberFormat="1" applyFont="1" applyFill="1" applyBorder="1" applyAlignment="1">
      <alignment horizontal="right" vertical="center" wrapText="1"/>
    </xf>
    <xf numFmtId="3" fontId="11" fillId="14" borderId="28" xfId="0" applyNumberFormat="1" applyFont="1" applyFill="1" applyBorder="1" applyAlignment="1">
      <alignment horizontal="right" vertical="center" wrapText="1"/>
    </xf>
    <xf numFmtId="0" fontId="16" fillId="10" borderId="29" xfId="1" applyFont="1" applyFill="1" applyBorder="1" applyAlignment="1">
      <alignment vertical="center"/>
    </xf>
    <xf numFmtId="3" fontId="16" fillId="13" borderId="30" xfId="1" applyNumberFormat="1" applyFont="1" applyFill="1" applyBorder="1" applyAlignment="1"/>
    <xf numFmtId="3" fontId="17" fillId="15" borderId="23" xfId="0" applyNumberFormat="1" applyFont="1" applyFill="1" applyBorder="1" applyAlignment="1">
      <alignment horizontal="right" vertical="center" wrapText="1"/>
    </xf>
    <xf numFmtId="3" fontId="17" fillId="15" borderId="31" xfId="0" applyNumberFormat="1" applyFont="1" applyFill="1" applyBorder="1" applyAlignment="1">
      <alignment horizontal="right" vertical="center" wrapText="1"/>
    </xf>
    <xf numFmtId="3" fontId="16" fillId="10" borderId="23" xfId="1" applyNumberFormat="1" applyFont="1" applyFill="1" applyBorder="1" applyAlignment="1">
      <alignment vertical="center"/>
    </xf>
    <xf numFmtId="3" fontId="16" fillId="10" borderId="32" xfId="1" applyNumberFormat="1" applyFont="1" applyFill="1" applyBorder="1" applyAlignment="1">
      <alignment vertical="center"/>
    </xf>
    <xf numFmtId="164" fontId="16" fillId="10" borderId="23" xfId="0" applyNumberFormat="1" applyFont="1" applyFill="1" applyBorder="1" applyAlignment="1">
      <alignment horizontal="center"/>
    </xf>
    <xf numFmtId="164" fontId="16" fillId="10" borderId="33" xfId="0" applyNumberFormat="1" applyFont="1" applyFill="1" applyBorder="1" applyAlignment="1">
      <alignment horizontal="center"/>
    </xf>
    <xf numFmtId="3" fontId="17" fillId="15" borderId="32" xfId="0" applyNumberFormat="1" applyFont="1" applyFill="1" applyBorder="1" applyAlignment="1">
      <alignment horizontal="right" vertical="center" wrapText="1"/>
    </xf>
    <xf numFmtId="3" fontId="11" fillId="14" borderId="34" xfId="0" applyNumberFormat="1" applyFont="1" applyFill="1" applyBorder="1" applyAlignment="1">
      <alignment horizontal="right" vertical="center" wrapText="1"/>
    </xf>
    <xf numFmtId="3" fontId="11" fillId="14" borderId="20" xfId="0" applyNumberFormat="1" applyFont="1" applyFill="1" applyBorder="1" applyAlignment="1">
      <alignment horizontal="right" vertical="center" wrapText="1"/>
    </xf>
    <xf numFmtId="3" fontId="17" fillId="15" borderId="36" xfId="0" applyNumberFormat="1" applyFont="1" applyFill="1" applyBorder="1" applyAlignment="1">
      <alignment horizontal="right" vertical="center" wrapText="1"/>
    </xf>
    <xf numFmtId="3" fontId="17" fillId="15" borderId="35" xfId="0" applyNumberFormat="1" applyFont="1" applyFill="1" applyBorder="1" applyAlignment="1">
      <alignment horizontal="right" vertical="center" wrapText="1"/>
    </xf>
    <xf numFmtId="3" fontId="16" fillId="10" borderId="37" xfId="1" applyNumberFormat="1" applyFont="1" applyFill="1" applyBorder="1" applyAlignment="1"/>
    <xf numFmtId="164" fontId="16" fillId="10" borderId="30" xfId="0" applyNumberFormat="1" applyFont="1" applyFill="1" applyBorder="1" applyAlignment="1">
      <alignment horizontal="center"/>
    </xf>
    <xf numFmtId="164" fontId="12" fillId="18" borderId="1" xfId="0" applyNumberFormat="1" applyFont="1" applyFill="1" applyBorder="1" applyAlignment="1">
      <alignment horizontal="center"/>
    </xf>
    <xf numFmtId="3" fontId="11" fillId="6" borderId="1" xfId="0" applyNumberFormat="1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vertical="center"/>
    </xf>
    <xf numFmtId="3" fontId="19" fillId="6" borderId="5" xfId="0" applyNumberFormat="1" applyFont="1" applyFill="1" applyBorder="1" applyAlignment="1">
      <alignment horizontal="right" vertical="center" wrapText="1"/>
    </xf>
    <xf numFmtId="3" fontId="12" fillId="17" borderId="39" xfId="0" applyNumberFormat="1" applyFont="1" applyFill="1" applyBorder="1" applyAlignment="1">
      <alignment horizontal="right" vertical="center"/>
    </xf>
    <xf numFmtId="3" fontId="12" fillId="17" borderId="39" xfId="1" applyNumberFormat="1" applyFont="1" applyFill="1" applyBorder="1" applyAlignment="1"/>
    <xf numFmtId="164" fontId="12" fillId="18" borderId="3" xfId="0" applyNumberFormat="1" applyFont="1" applyFill="1" applyBorder="1" applyAlignment="1">
      <alignment horizontal="center"/>
    </xf>
    <xf numFmtId="164" fontId="12" fillId="18" borderId="18" xfId="0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19" borderId="3" xfId="1" applyFont="1" applyFill="1" applyBorder="1" applyAlignment="1">
      <alignment horizontal="center" vertical="center" wrapText="1"/>
    </xf>
    <xf numFmtId="0" fontId="9" fillId="19" borderId="39" xfId="1" applyFont="1" applyFill="1" applyBorder="1" applyAlignment="1">
      <alignment horizontal="center" vertical="center" wrapText="1"/>
    </xf>
    <xf numFmtId="0" fontId="9" fillId="19" borderId="5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19" borderId="0" xfId="1" applyFont="1" applyFill="1" applyBorder="1" applyAlignment="1">
      <alignment horizontal="center" vertical="center" wrapText="1"/>
    </xf>
    <xf numFmtId="0" fontId="9" fillId="19" borderId="38" xfId="1" applyFont="1" applyFill="1" applyBorder="1" applyAlignment="1">
      <alignment horizontal="center" vertical="center" wrapText="1"/>
    </xf>
  </cellXfs>
  <cellStyles count="32">
    <cellStyle name="40% - Naglasak1" xfId="5" xr:uid="{00000000-0005-0000-0000-000000000000}"/>
    <cellStyle name="Hyperlink 2" xfId="6" xr:uid="{00000000-0005-0000-0000-000001000000}"/>
    <cellStyle name="Normal" xfId="0" builtinId="0"/>
    <cellStyle name="Normal 10" xfId="7" xr:uid="{00000000-0005-0000-0000-000002000000}"/>
    <cellStyle name="Normal 11" xfId="8" xr:uid="{00000000-0005-0000-0000-000003000000}"/>
    <cellStyle name="Normal 12" xfId="9" xr:uid="{00000000-0005-0000-0000-000004000000}"/>
    <cellStyle name="Normal 13" xfId="10" xr:uid="{00000000-0005-0000-0000-000005000000}"/>
    <cellStyle name="Normal 14" xfId="11" xr:uid="{00000000-0005-0000-0000-000006000000}"/>
    <cellStyle name="Normal 15" xfId="12" xr:uid="{00000000-0005-0000-0000-000007000000}"/>
    <cellStyle name="Normal 16" xfId="13" xr:uid="{00000000-0005-0000-0000-000008000000}"/>
    <cellStyle name="Normal 17" xfId="14" xr:uid="{00000000-0005-0000-0000-000009000000}"/>
    <cellStyle name="Normal 18" xfId="15" xr:uid="{00000000-0005-0000-0000-00000A000000}"/>
    <cellStyle name="Normal 19" xfId="16" xr:uid="{00000000-0005-0000-0000-00000B000000}"/>
    <cellStyle name="Normal 2" xfId="17" xr:uid="{00000000-0005-0000-0000-00000C000000}"/>
    <cellStyle name="Normal 2 2" xfId="18" xr:uid="{00000000-0005-0000-0000-00000D000000}"/>
    <cellStyle name="Normal 3" xfId="19" xr:uid="{00000000-0005-0000-0000-00000E000000}"/>
    <cellStyle name="Normal 3 2" xfId="20" xr:uid="{00000000-0005-0000-0000-00000F000000}"/>
    <cellStyle name="Normal 4" xfId="21" xr:uid="{00000000-0005-0000-0000-000010000000}"/>
    <cellStyle name="Normal 5" xfId="22" xr:uid="{00000000-0005-0000-0000-000011000000}"/>
    <cellStyle name="Normal 5 2" xfId="23" xr:uid="{00000000-0005-0000-0000-000012000000}"/>
    <cellStyle name="Normal 6" xfId="24" xr:uid="{00000000-0005-0000-0000-000013000000}"/>
    <cellStyle name="Normal 7" xfId="25" xr:uid="{00000000-0005-0000-0000-000014000000}"/>
    <cellStyle name="Normal 8" xfId="26" xr:uid="{00000000-0005-0000-0000-000015000000}"/>
    <cellStyle name="Normal 9" xfId="27" xr:uid="{00000000-0005-0000-0000-000016000000}"/>
    <cellStyle name="Normalno 2" xfId="2" xr:uid="{00000000-0005-0000-0000-000018000000}"/>
    <cellStyle name="Normalno 3" xfId="28" xr:uid="{00000000-0005-0000-0000-000019000000}"/>
    <cellStyle name="Normalno 4" xfId="30" xr:uid="{00000000-0005-0000-0000-00001A000000}"/>
    <cellStyle name="Normalno_List1" xfId="1" xr:uid="{00000000-0005-0000-0000-00001B000000}"/>
    <cellStyle name="Obično_Blok. građ. - po Ž, G i O" xfId="31" xr:uid="{00000000-0005-0000-0000-00001C000000}"/>
    <cellStyle name="Obično_List1" xfId="3" xr:uid="{00000000-0005-0000-0000-00001D000000}"/>
    <cellStyle name="Obično_Proracunski" xfId="4" xr:uid="{00000000-0005-0000-0000-00001E000000}"/>
    <cellStyle name="Percent 2" xfId="29" xr:uid="{00000000-0005-0000-0000-00001F000000}"/>
  </cellStyles>
  <dxfs count="0"/>
  <tableStyles count="0" defaultTableStyle="TableStyleMedium2" defaultPivotStyle="PivotStyleLight16"/>
  <colors>
    <mruColors>
      <color rgb="FFC0D2E6"/>
      <color rgb="FFB7DEE7"/>
      <color rgb="FF5C93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0</xdr:col>
      <xdr:colOff>1333500</xdr:colOff>
      <xdr:row>1</xdr:row>
      <xdr:rowOff>180975</xdr:rowOff>
    </xdr:to>
    <xdr:pic>
      <xdr:nvPicPr>
        <xdr:cNvPr id="3" name="Slika 2" descr="fina_logotip_2024_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57150</xdr:rowOff>
    </xdr:from>
    <xdr:to>
      <xdr:col>1</xdr:col>
      <xdr:colOff>85725</xdr:colOff>
      <xdr:row>1</xdr:row>
      <xdr:rowOff>200025</xdr:rowOff>
    </xdr:to>
    <xdr:pic>
      <xdr:nvPicPr>
        <xdr:cNvPr id="9" name="Slika 8" descr="fina_logotip_2024__RGB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12</xdr:row>
      <xdr:rowOff>38100</xdr:rowOff>
    </xdr:from>
    <xdr:to>
      <xdr:col>8</xdr:col>
      <xdr:colOff>341134</xdr:colOff>
      <xdr:row>26</xdr:row>
      <xdr:rowOff>180452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2905125"/>
          <a:ext cx="5998984" cy="27617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0</xdr:col>
      <xdr:colOff>1323975</xdr:colOff>
      <xdr:row>1</xdr:row>
      <xdr:rowOff>209550</xdr:rowOff>
    </xdr:to>
    <xdr:pic>
      <xdr:nvPicPr>
        <xdr:cNvPr id="7" name="Slika 6" descr="fina_logotip_2024__RGB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12</xdr:row>
      <xdr:rowOff>114300</xdr:rowOff>
    </xdr:from>
    <xdr:to>
      <xdr:col>8</xdr:col>
      <xdr:colOff>502699</xdr:colOff>
      <xdr:row>28</xdr:row>
      <xdr:rowOff>164870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2990850"/>
          <a:ext cx="6236749" cy="32128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38100</xdr:rowOff>
    </xdr:from>
    <xdr:to>
      <xdr:col>0</xdr:col>
      <xdr:colOff>1323975</xdr:colOff>
      <xdr:row>1</xdr:row>
      <xdr:rowOff>180975</xdr:rowOff>
    </xdr:to>
    <xdr:pic>
      <xdr:nvPicPr>
        <xdr:cNvPr id="8" name="Slika 7" descr="fina_logotip_2024__RGB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12</xdr:row>
      <xdr:rowOff>38100</xdr:rowOff>
    </xdr:from>
    <xdr:to>
      <xdr:col>8</xdr:col>
      <xdr:colOff>498123</xdr:colOff>
      <xdr:row>28</xdr:row>
      <xdr:rowOff>142005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2533650"/>
          <a:ext cx="6194073" cy="315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W66"/>
  <sheetViews>
    <sheetView tabSelected="1" zoomScaleNormal="100" workbookViewId="0">
      <selection activeCell="M34" sqref="M34"/>
    </sheetView>
  </sheetViews>
  <sheetFormatPr defaultColWidth="9.109375" defaultRowHeight="14.4" x14ac:dyDescent="0.3"/>
  <cols>
    <col min="1" max="1" width="22.33203125" style="15" customWidth="1"/>
    <col min="2" max="2" width="11.109375" style="15" customWidth="1"/>
    <col min="3" max="3" width="11.88671875" style="15" customWidth="1"/>
    <col min="4" max="4" width="10.44140625" style="15" customWidth="1"/>
    <col min="5" max="5" width="9.33203125" style="15" customWidth="1"/>
    <col min="6" max="6" width="8.5546875" style="15" customWidth="1"/>
    <col min="7" max="8" width="11.33203125" style="15" bestFit="1" customWidth="1"/>
    <col min="9" max="9" width="9" style="15" customWidth="1"/>
    <col min="10" max="10" width="11.5546875" style="15" customWidth="1"/>
    <col min="11" max="11" width="11.88671875" style="15" customWidth="1"/>
    <col min="12" max="12" width="11" style="15" customWidth="1"/>
    <col min="13" max="13" width="13.6640625" style="15" customWidth="1"/>
    <col min="14" max="14" width="7.88671875" style="15" customWidth="1"/>
    <col min="15" max="15" width="9.33203125" style="15" customWidth="1"/>
    <col min="16" max="16" width="12.5546875" style="15" customWidth="1"/>
    <col min="17" max="17" width="10.33203125" style="15" bestFit="1" customWidth="1"/>
    <col min="18" max="19" width="5.5546875" style="15" bestFit="1" customWidth="1"/>
    <col min="20" max="20" width="9.88671875" style="15" bestFit="1" customWidth="1"/>
    <col min="21" max="21" width="10.33203125" style="15" bestFit="1" customWidth="1"/>
    <col min="22" max="22" width="5.5546875" style="15" bestFit="1" customWidth="1"/>
    <col min="23" max="23" width="12.33203125" style="15" bestFit="1" customWidth="1"/>
    <col min="24" max="24" width="10.33203125" style="15" bestFit="1" customWidth="1"/>
    <col min="25" max="25" width="5.5546875" style="15" bestFit="1" customWidth="1"/>
    <col min="26" max="27" width="10.33203125" style="15" bestFit="1" customWidth="1"/>
    <col min="28" max="28" width="5.5546875" style="15" bestFit="1" customWidth="1"/>
    <col min="29" max="30" width="9.109375" style="15"/>
    <col min="31" max="31" width="5.5546875" style="15" bestFit="1" customWidth="1"/>
    <col min="32" max="33" width="10.109375" style="15" bestFit="1" customWidth="1"/>
    <col min="34" max="34" width="5.5546875" style="15" bestFit="1" customWidth="1"/>
    <col min="35" max="35" width="7.6640625" style="15" bestFit="1" customWidth="1"/>
    <col min="36" max="36" width="8.33203125" style="15" bestFit="1" customWidth="1"/>
    <col min="37" max="37" width="8" style="15" bestFit="1" customWidth="1"/>
    <col min="38" max="39" width="11.33203125" style="15" bestFit="1" customWidth="1"/>
    <col min="40" max="40" width="5.5546875" style="15" bestFit="1" customWidth="1"/>
    <col min="41" max="42" width="11.33203125" style="15" bestFit="1" customWidth="1"/>
    <col min="43" max="43" width="5.5546875" style="15" bestFit="1" customWidth="1"/>
    <col min="44" max="45" width="10.33203125" style="15" bestFit="1" customWidth="1"/>
    <col min="46" max="46" width="5.5546875" style="15" bestFit="1" customWidth="1"/>
    <col min="47" max="47" width="7.6640625" style="15" bestFit="1" customWidth="1"/>
    <col min="48" max="48" width="8.5546875" style="15" bestFit="1" customWidth="1"/>
    <col min="49" max="49" width="8.88671875" style="15" bestFit="1" customWidth="1"/>
    <col min="50" max="51" width="10.33203125" style="15" bestFit="1" customWidth="1"/>
    <col min="52" max="52" width="5.5546875" style="15" bestFit="1" customWidth="1"/>
    <col min="53" max="16384" width="9.109375" style="15"/>
  </cols>
  <sheetData>
    <row r="3" spans="1:49" ht="15" customHeight="1" x14ac:dyDescent="0.3">
      <c r="A3" s="38" t="s">
        <v>44</v>
      </c>
      <c r="B3" s="7"/>
      <c r="C3" s="7"/>
    </row>
    <row r="4" spans="1:49" s="1" customFormat="1" ht="15" customHeight="1" x14ac:dyDescent="0.3">
      <c r="A4" s="87" t="s">
        <v>0</v>
      </c>
      <c r="B4" s="89" t="s">
        <v>40</v>
      </c>
      <c r="C4" s="94" t="s">
        <v>39</v>
      </c>
      <c r="D4" s="89" t="s">
        <v>1</v>
      </c>
      <c r="E4" s="95" t="s">
        <v>2</v>
      </c>
      <c r="F4" s="96"/>
      <c r="G4" s="96"/>
      <c r="H4" s="96"/>
      <c r="I4" s="97"/>
      <c r="J4" s="92" t="s">
        <v>41</v>
      </c>
      <c r="K4" s="85" t="s">
        <v>37</v>
      </c>
      <c r="L4" s="77" t="s">
        <v>3</v>
      </c>
      <c r="M4" s="79" t="s">
        <v>42</v>
      </c>
      <c r="N4" s="81" t="s">
        <v>35</v>
      </c>
      <c r="O4" s="83" t="s">
        <v>36</v>
      </c>
      <c r="P4" s="83" t="s">
        <v>43</v>
      </c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</row>
    <row r="5" spans="1:49" s="1" customFormat="1" ht="52.5" customHeight="1" x14ac:dyDescent="0.3">
      <c r="A5" s="88"/>
      <c r="B5" s="90"/>
      <c r="C5" s="80"/>
      <c r="D5" s="91"/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93"/>
      <c r="K5" s="86"/>
      <c r="L5" s="78"/>
      <c r="M5" s="80"/>
      <c r="N5" s="82"/>
      <c r="O5" s="84"/>
      <c r="P5" s="84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</row>
    <row r="6" spans="1:49" s="3" customFormat="1" x14ac:dyDescent="0.3">
      <c r="A6" s="24" t="s">
        <v>15</v>
      </c>
      <c r="B6" s="26">
        <f>E6+L6+O6</f>
        <v>21767</v>
      </c>
      <c r="C6" s="27">
        <f>D6+K6+N6</f>
        <v>2964</v>
      </c>
      <c r="D6" s="31">
        <v>2444</v>
      </c>
      <c r="E6" s="59">
        <v>15180</v>
      </c>
      <c r="F6" s="44">
        <v>1044</v>
      </c>
      <c r="G6" s="45">
        <v>3678</v>
      </c>
      <c r="H6" s="45">
        <v>5017</v>
      </c>
      <c r="I6" s="46">
        <v>5441</v>
      </c>
      <c r="J6" s="42">
        <f>E6/B6</f>
        <v>0.69738595121054803</v>
      </c>
      <c r="K6" s="29">
        <v>130</v>
      </c>
      <c r="L6" s="16">
        <v>5944</v>
      </c>
      <c r="M6" s="40">
        <f>L6/B6</f>
        <v>0.27307391923554003</v>
      </c>
      <c r="N6" s="34">
        <v>390</v>
      </c>
      <c r="O6" s="35">
        <v>643</v>
      </c>
      <c r="P6" s="43">
        <f t="shared" ref="P6:P26" si="0">O6/B6</f>
        <v>2.9540129553911883E-2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</row>
    <row r="7" spans="1:49" s="4" customFormat="1" x14ac:dyDescent="0.3">
      <c r="A7" s="25" t="s">
        <v>20</v>
      </c>
      <c r="B7" s="28">
        <f t="shared" ref="B7:B26" si="1">E7+L7+O7</f>
        <v>27447</v>
      </c>
      <c r="C7" s="27">
        <f>D7+K7+N7</f>
        <v>2855</v>
      </c>
      <c r="D7" s="20">
        <v>2388</v>
      </c>
      <c r="E7" s="60">
        <v>20231</v>
      </c>
      <c r="F7" s="47">
        <v>2673</v>
      </c>
      <c r="G7" s="48">
        <v>3735</v>
      </c>
      <c r="H7" s="48">
        <v>7584</v>
      </c>
      <c r="I7" s="49">
        <v>6239</v>
      </c>
      <c r="J7" s="42">
        <f t="shared" ref="J7:J26" si="2">E7/B7</f>
        <v>0.73709330710095822</v>
      </c>
      <c r="K7" s="29">
        <v>116</v>
      </c>
      <c r="L7" s="16">
        <v>6654</v>
      </c>
      <c r="M7" s="41">
        <f t="shared" ref="M7:M26" si="3">L7/B7</f>
        <v>0.24243086676139469</v>
      </c>
      <c r="N7" s="21">
        <v>351</v>
      </c>
      <c r="O7" s="22">
        <v>562</v>
      </c>
      <c r="P7" s="43">
        <f t="shared" si="0"/>
        <v>2.0475826137647101E-2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</row>
    <row r="8" spans="1:49" s="3" customFormat="1" x14ac:dyDescent="0.3">
      <c r="A8" s="24" t="s">
        <v>27</v>
      </c>
      <c r="B8" s="26">
        <f t="shared" si="1"/>
        <v>30475</v>
      </c>
      <c r="C8" s="27">
        <f t="shared" ref="C8:C25" si="4">D8+K8+N8</f>
        <v>5298</v>
      </c>
      <c r="D8" s="20">
        <v>4577</v>
      </c>
      <c r="E8" s="60">
        <v>21544</v>
      </c>
      <c r="F8" s="47">
        <v>1881</v>
      </c>
      <c r="G8" s="48">
        <v>4414</v>
      </c>
      <c r="H8" s="48">
        <v>6515</v>
      </c>
      <c r="I8" s="49">
        <v>8734</v>
      </c>
      <c r="J8" s="42">
        <f t="shared" si="2"/>
        <v>0.70694011484823627</v>
      </c>
      <c r="K8" s="29">
        <v>167</v>
      </c>
      <c r="L8" s="16">
        <v>8055</v>
      </c>
      <c r="M8" s="40">
        <f t="shared" si="3"/>
        <v>0.26431501230516818</v>
      </c>
      <c r="N8" s="21">
        <v>554</v>
      </c>
      <c r="O8" s="22">
        <v>876</v>
      </c>
      <c r="P8" s="43">
        <f t="shared" si="0"/>
        <v>2.8744872846595569E-2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</row>
    <row r="9" spans="1:49" s="4" customFormat="1" x14ac:dyDescent="0.3">
      <c r="A9" s="25" t="s">
        <v>29</v>
      </c>
      <c r="B9" s="28">
        <f t="shared" si="1"/>
        <v>543508</v>
      </c>
      <c r="C9" s="27">
        <f t="shared" si="4"/>
        <v>55259</v>
      </c>
      <c r="D9" s="20">
        <v>50012</v>
      </c>
      <c r="E9" s="60">
        <v>379000</v>
      </c>
      <c r="F9" s="47">
        <v>150900</v>
      </c>
      <c r="G9" s="48">
        <v>66892</v>
      </c>
      <c r="H9" s="48">
        <v>81147</v>
      </c>
      <c r="I9" s="49">
        <v>80061</v>
      </c>
      <c r="J9" s="42">
        <f t="shared" si="2"/>
        <v>0.69732184254877572</v>
      </c>
      <c r="K9" s="29">
        <v>559</v>
      </c>
      <c r="L9" s="16">
        <v>152567</v>
      </c>
      <c r="M9" s="41">
        <f t="shared" si="3"/>
        <v>0.28070791966263609</v>
      </c>
      <c r="N9" s="21">
        <v>4688</v>
      </c>
      <c r="O9" s="22">
        <v>11941</v>
      </c>
      <c r="P9" s="43">
        <f t="shared" si="0"/>
        <v>2.1970237788588209E-2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pans="1:49" s="3" customFormat="1" x14ac:dyDescent="0.3">
      <c r="A10" s="24" t="s">
        <v>26</v>
      </c>
      <c r="B10" s="26">
        <f t="shared" si="1"/>
        <v>68003</v>
      </c>
      <c r="C10" s="27">
        <f t="shared" si="4"/>
        <v>13618</v>
      </c>
      <c r="D10" s="20">
        <v>12402</v>
      </c>
      <c r="E10" s="60">
        <v>54637</v>
      </c>
      <c r="F10" s="47">
        <v>12767</v>
      </c>
      <c r="G10" s="48">
        <v>8387</v>
      </c>
      <c r="H10" s="48">
        <v>14486</v>
      </c>
      <c r="I10" s="49">
        <v>18997</v>
      </c>
      <c r="J10" s="42">
        <f t="shared" si="2"/>
        <v>0.80344984780083228</v>
      </c>
      <c r="K10" s="29">
        <v>226</v>
      </c>
      <c r="L10" s="16">
        <v>12456</v>
      </c>
      <c r="M10" s="40">
        <f t="shared" si="3"/>
        <v>0.18316838962986928</v>
      </c>
      <c r="N10" s="21">
        <v>990</v>
      </c>
      <c r="O10" s="22">
        <v>910</v>
      </c>
      <c r="P10" s="43">
        <f t="shared" si="0"/>
        <v>1.3381762569298414E-2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49" s="4" customFormat="1" x14ac:dyDescent="0.3">
      <c r="A11" s="25" t="s">
        <v>12</v>
      </c>
      <c r="B11" s="28">
        <f t="shared" si="1"/>
        <v>25988</v>
      </c>
      <c r="C11" s="27">
        <f t="shared" si="4"/>
        <v>3237</v>
      </c>
      <c r="D11" s="20">
        <v>2594</v>
      </c>
      <c r="E11" s="60">
        <v>18840</v>
      </c>
      <c r="F11" s="47">
        <v>4284</v>
      </c>
      <c r="G11" s="48">
        <v>2923</v>
      </c>
      <c r="H11" s="48">
        <v>6458</v>
      </c>
      <c r="I11" s="49">
        <v>5175</v>
      </c>
      <c r="J11" s="42">
        <f t="shared" si="2"/>
        <v>0.72494997691242113</v>
      </c>
      <c r="K11" s="29">
        <v>130</v>
      </c>
      <c r="L11" s="16">
        <v>6622</v>
      </c>
      <c r="M11" s="41">
        <f t="shared" si="3"/>
        <v>0.25480991226720023</v>
      </c>
      <c r="N11" s="21">
        <v>513</v>
      </c>
      <c r="O11" s="22">
        <v>526</v>
      </c>
      <c r="P11" s="43">
        <f t="shared" si="0"/>
        <v>2.0240110820378635E-2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</row>
    <row r="12" spans="1:49" s="3" customFormat="1" x14ac:dyDescent="0.3">
      <c r="A12" s="24" t="s">
        <v>14</v>
      </c>
      <c r="B12" s="26">
        <f t="shared" si="1"/>
        <v>24458</v>
      </c>
      <c r="C12" s="27">
        <f t="shared" si="4"/>
        <v>2564</v>
      </c>
      <c r="D12" s="20">
        <v>2101</v>
      </c>
      <c r="E12" s="60">
        <v>18685</v>
      </c>
      <c r="F12" s="47">
        <v>6883</v>
      </c>
      <c r="G12" s="48">
        <v>2596</v>
      </c>
      <c r="H12" s="48">
        <v>4733</v>
      </c>
      <c r="I12" s="49">
        <v>4473</v>
      </c>
      <c r="J12" s="42">
        <f t="shared" si="2"/>
        <v>0.76396271158721074</v>
      </c>
      <c r="K12" s="29">
        <v>112</v>
      </c>
      <c r="L12" s="16">
        <v>5313</v>
      </c>
      <c r="M12" s="40">
        <f t="shared" si="3"/>
        <v>0.21722953634802519</v>
      </c>
      <c r="N12" s="21">
        <v>351</v>
      </c>
      <c r="O12" s="22">
        <v>460</v>
      </c>
      <c r="P12" s="43">
        <f t="shared" si="0"/>
        <v>1.8807752064764087E-2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s="4" customFormat="1" x14ac:dyDescent="0.3">
      <c r="A13" s="25" t="s">
        <v>10</v>
      </c>
      <c r="B13" s="28">
        <f t="shared" si="1"/>
        <v>28655</v>
      </c>
      <c r="C13" s="27">
        <f t="shared" si="4"/>
        <v>3275</v>
      </c>
      <c r="D13" s="20">
        <v>2745</v>
      </c>
      <c r="E13" s="60">
        <v>21719</v>
      </c>
      <c r="F13" s="47">
        <v>2889</v>
      </c>
      <c r="G13" s="48">
        <v>6589</v>
      </c>
      <c r="H13" s="48">
        <v>6319</v>
      </c>
      <c r="I13" s="49">
        <v>5922</v>
      </c>
      <c r="J13" s="42">
        <f t="shared" si="2"/>
        <v>0.75794800209387536</v>
      </c>
      <c r="K13" s="33">
        <v>147</v>
      </c>
      <c r="L13" s="23">
        <v>6604</v>
      </c>
      <c r="M13" s="41">
        <f t="shared" si="3"/>
        <v>0.23046588727970685</v>
      </c>
      <c r="N13" s="21">
        <v>383</v>
      </c>
      <c r="O13" s="22">
        <v>332</v>
      </c>
      <c r="P13" s="43">
        <f t="shared" si="0"/>
        <v>1.1586110626417729E-2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s="3" customFormat="1" x14ac:dyDescent="0.3">
      <c r="A14" s="24" t="s">
        <v>17</v>
      </c>
      <c r="B14" s="26">
        <f t="shared" si="1"/>
        <v>9302</v>
      </c>
      <c r="C14" s="27">
        <f>D14+K14+N14</f>
        <v>1377</v>
      </c>
      <c r="D14" s="20">
        <v>1065</v>
      </c>
      <c r="E14" s="60">
        <v>5378</v>
      </c>
      <c r="F14" s="47">
        <v>78</v>
      </c>
      <c r="G14" s="48">
        <v>667</v>
      </c>
      <c r="H14" s="48">
        <v>2646</v>
      </c>
      <c r="I14" s="49">
        <v>1987</v>
      </c>
      <c r="J14" s="42">
        <f>E14/B14</f>
        <v>0.57815523543324021</v>
      </c>
      <c r="K14" s="29">
        <v>90</v>
      </c>
      <c r="L14" s="16">
        <v>3711</v>
      </c>
      <c r="M14" s="40">
        <f>L14/B14</f>
        <v>0.39894646312620941</v>
      </c>
      <c r="N14" s="21">
        <v>222</v>
      </c>
      <c r="O14" s="22">
        <v>213</v>
      </c>
      <c r="P14" s="43">
        <f t="shared" si="0"/>
        <v>2.2898301440550418E-2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</row>
    <row r="15" spans="1:49" s="4" customFormat="1" x14ac:dyDescent="0.3">
      <c r="A15" s="25" t="s">
        <v>28</v>
      </c>
      <c r="B15" s="28">
        <f t="shared" si="1"/>
        <v>35027</v>
      </c>
      <c r="C15" s="27">
        <f t="shared" si="4"/>
        <v>4247</v>
      </c>
      <c r="D15" s="20">
        <v>3748</v>
      </c>
      <c r="E15" s="60">
        <v>29553</v>
      </c>
      <c r="F15" s="47">
        <v>3991</v>
      </c>
      <c r="G15" s="48">
        <v>7474</v>
      </c>
      <c r="H15" s="48">
        <v>10283</v>
      </c>
      <c r="I15" s="49">
        <v>7805</v>
      </c>
      <c r="J15" s="42">
        <f t="shared" si="2"/>
        <v>0.84372055842635685</v>
      </c>
      <c r="K15" s="30">
        <v>112</v>
      </c>
      <c r="L15" s="17">
        <v>5024</v>
      </c>
      <c r="M15" s="41">
        <f t="shared" si="3"/>
        <v>0.14343220943843321</v>
      </c>
      <c r="N15" s="21">
        <v>387</v>
      </c>
      <c r="O15" s="22">
        <v>450</v>
      </c>
      <c r="P15" s="43">
        <f t="shared" si="0"/>
        <v>1.284723213520998E-2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6" spans="1:49" s="3" customFormat="1" x14ac:dyDescent="0.3">
      <c r="A16" s="24" t="s">
        <v>22</v>
      </c>
      <c r="B16" s="26">
        <f t="shared" si="1"/>
        <v>64114</v>
      </c>
      <c r="C16" s="27">
        <f t="shared" si="4"/>
        <v>7715</v>
      </c>
      <c r="D16" s="20">
        <v>6421</v>
      </c>
      <c r="E16" s="60">
        <v>44788</v>
      </c>
      <c r="F16" s="47">
        <v>7861</v>
      </c>
      <c r="G16" s="48">
        <v>10292</v>
      </c>
      <c r="H16" s="48">
        <v>13620</v>
      </c>
      <c r="I16" s="49">
        <v>13015</v>
      </c>
      <c r="J16" s="42">
        <f t="shared" si="2"/>
        <v>0.69856817543750194</v>
      </c>
      <c r="K16" s="29">
        <v>249</v>
      </c>
      <c r="L16" s="16">
        <v>17697</v>
      </c>
      <c r="M16" s="40">
        <f t="shared" si="3"/>
        <v>0.27602395732601304</v>
      </c>
      <c r="N16" s="19">
        <v>1045</v>
      </c>
      <c r="O16" s="18">
        <v>1629</v>
      </c>
      <c r="P16" s="43">
        <f t="shared" si="0"/>
        <v>2.5407867236485013E-2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</row>
    <row r="17" spans="1:49" s="4" customFormat="1" x14ac:dyDescent="0.3">
      <c r="A17" s="25" t="s">
        <v>19</v>
      </c>
      <c r="B17" s="28">
        <f t="shared" si="1"/>
        <v>13245</v>
      </c>
      <c r="C17" s="27">
        <f t="shared" si="4"/>
        <v>1421</v>
      </c>
      <c r="D17" s="20">
        <v>1069</v>
      </c>
      <c r="E17" s="60">
        <v>8476</v>
      </c>
      <c r="F17" s="47">
        <v>1983</v>
      </c>
      <c r="G17" s="48">
        <v>1724</v>
      </c>
      <c r="H17" s="48">
        <v>2380</v>
      </c>
      <c r="I17" s="49">
        <v>2389</v>
      </c>
      <c r="J17" s="42">
        <f t="shared" si="2"/>
        <v>0.63993959984899962</v>
      </c>
      <c r="K17" s="29">
        <v>78</v>
      </c>
      <c r="L17" s="16">
        <v>4379</v>
      </c>
      <c r="M17" s="41">
        <f t="shared" si="3"/>
        <v>0.33061532653831632</v>
      </c>
      <c r="N17" s="19">
        <v>274</v>
      </c>
      <c r="O17" s="18">
        <v>390</v>
      </c>
      <c r="P17" s="43">
        <f t="shared" si="0"/>
        <v>2.9445073612684031E-2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</row>
    <row r="18" spans="1:49" s="3" customFormat="1" x14ac:dyDescent="0.3">
      <c r="A18" s="24" t="s">
        <v>16</v>
      </c>
      <c r="B18" s="26">
        <f t="shared" si="1"/>
        <v>88190</v>
      </c>
      <c r="C18" s="27">
        <f t="shared" si="4"/>
        <v>13756</v>
      </c>
      <c r="D18" s="20">
        <v>12256</v>
      </c>
      <c r="E18" s="60">
        <v>67278</v>
      </c>
      <c r="F18" s="47">
        <v>16774</v>
      </c>
      <c r="G18" s="48">
        <v>9887</v>
      </c>
      <c r="H18" s="48">
        <v>17957</v>
      </c>
      <c r="I18" s="49">
        <v>22660</v>
      </c>
      <c r="J18" s="42">
        <f t="shared" si="2"/>
        <v>0.76287560947953281</v>
      </c>
      <c r="K18" s="29">
        <v>263</v>
      </c>
      <c r="L18" s="16">
        <v>19200</v>
      </c>
      <c r="M18" s="40">
        <f t="shared" si="3"/>
        <v>0.21771175870280077</v>
      </c>
      <c r="N18" s="19">
        <v>1237</v>
      </c>
      <c r="O18" s="18">
        <v>1712</v>
      </c>
      <c r="P18" s="43">
        <f t="shared" si="0"/>
        <v>1.9412631817666403E-2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</row>
    <row r="19" spans="1:49" s="4" customFormat="1" x14ac:dyDescent="0.3">
      <c r="A19" s="25" t="s">
        <v>11</v>
      </c>
      <c r="B19" s="28">
        <f t="shared" si="1"/>
        <v>28501</v>
      </c>
      <c r="C19" s="27">
        <f t="shared" si="4"/>
        <v>3388</v>
      </c>
      <c r="D19" s="20">
        <v>2679</v>
      </c>
      <c r="E19" s="60">
        <v>18903</v>
      </c>
      <c r="F19" s="47">
        <v>3841</v>
      </c>
      <c r="G19" s="48">
        <v>3982</v>
      </c>
      <c r="H19" s="48">
        <v>5677</v>
      </c>
      <c r="I19" s="49">
        <v>5403</v>
      </c>
      <c r="J19" s="42">
        <f t="shared" si="2"/>
        <v>0.66323988631977826</v>
      </c>
      <c r="K19" s="33">
        <v>162</v>
      </c>
      <c r="L19" s="23">
        <v>8932</v>
      </c>
      <c r="M19" s="41">
        <f t="shared" si="3"/>
        <v>0.31339251254341954</v>
      </c>
      <c r="N19" s="19">
        <v>547</v>
      </c>
      <c r="O19" s="18">
        <v>666</v>
      </c>
      <c r="P19" s="43">
        <f t="shared" si="0"/>
        <v>2.3367601136802217E-2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</row>
    <row r="20" spans="1:49" s="3" customFormat="1" x14ac:dyDescent="0.3">
      <c r="A20" s="24" t="s">
        <v>25</v>
      </c>
      <c r="B20" s="26">
        <f t="shared" si="1"/>
        <v>116188</v>
      </c>
      <c r="C20" s="27">
        <f t="shared" si="4"/>
        <v>18696</v>
      </c>
      <c r="D20" s="20">
        <v>16636</v>
      </c>
      <c r="E20" s="60">
        <v>86606</v>
      </c>
      <c r="F20" s="47">
        <v>16096</v>
      </c>
      <c r="G20" s="48">
        <v>12327</v>
      </c>
      <c r="H20" s="48">
        <v>26481</v>
      </c>
      <c r="I20" s="49">
        <v>31702</v>
      </c>
      <c r="J20" s="42">
        <f t="shared" si="2"/>
        <v>0.74539539367232421</v>
      </c>
      <c r="K20" s="29">
        <v>380</v>
      </c>
      <c r="L20" s="16">
        <v>26412</v>
      </c>
      <c r="M20" s="40">
        <f t="shared" si="3"/>
        <v>0.22732123799359658</v>
      </c>
      <c r="N20" s="19">
        <v>1680</v>
      </c>
      <c r="O20" s="18">
        <v>3170</v>
      </c>
      <c r="P20" s="43">
        <f t="shared" si="0"/>
        <v>2.7283368334079249E-2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</row>
    <row r="21" spans="1:49" s="4" customFormat="1" x14ac:dyDescent="0.3">
      <c r="A21" s="25" t="s">
        <v>23</v>
      </c>
      <c r="B21" s="28">
        <f t="shared" si="1"/>
        <v>20649</v>
      </c>
      <c r="C21" s="27">
        <f t="shared" si="4"/>
        <v>3527</v>
      </c>
      <c r="D21" s="20">
        <v>2908</v>
      </c>
      <c r="E21" s="60">
        <v>13344</v>
      </c>
      <c r="F21" s="47">
        <v>996</v>
      </c>
      <c r="G21" s="48">
        <v>2668</v>
      </c>
      <c r="H21" s="48">
        <v>4817</v>
      </c>
      <c r="I21" s="49">
        <v>4863</v>
      </c>
      <c r="J21" s="42">
        <f t="shared" si="2"/>
        <v>0.64622984163882025</v>
      </c>
      <c r="K21" s="29">
        <v>124</v>
      </c>
      <c r="L21" s="16">
        <v>6438</v>
      </c>
      <c r="M21" s="41">
        <f t="shared" si="3"/>
        <v>0.31178265291297397</v>
      </c>
      <c r="N21" s="19">
        <v>495</v>
      </c>
      <c r="O21" s="18">
        <v>867</v>
      </c>
      <c r="P21" s="43">
        <f t="shared" si="0"/>
        <v>4.1987505448205724E-2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</row>
    <row r="22" spans="1:49" s="3" customFormat="1" x14ac:dyDescent="0.3">
      <c r="A22" s="24" t="s">
        <v>13</v>
      </c>
      <c r="B22" s="26">
        <f t="shared" si="1"/>
        <v>54726</v>
      </c>
      <c r="C22" s="27">
        <f t="shared" si="4"/>
        <v>5359</v>
      </c>
      <c r="D22" s="20">
        <v>4673</v>
      </c>
      <c r="E22" s="60">
        <v>44714</v>
      </c>
      <c r="F22" s="47">
        <v>10946</v>
      </c>
      <c r="G22" s="48">
        <v>9772</v>
      </c>
      <c r="H22" s="48">
        <v>13575</v>
      </c>
      <c r="I22" s="49">
        <v>10421</v>
      </c>
      <c r="J22" s="42">
        <f t="shared" si="2"/>
        <v>0.81705222380586928</v>
      </c>
      <c r="K22" s="29">
        <v>147</v>
      </c>
      <c r="L22" s="16">
        <v>9349</v>
      </c>
      <c r="M22" s="40">
        <f t="shared" si="3"/>
        <v>0.17083287651207835</v>
      </c>
      <c r="N22" s="19">
        <v>539</v>
      </c>
      <c r="O22" s="18">
        <v>663</v>
      </c>
      <c r="P22" s="43">
        <f t="shared" si="0"/>
        <v>1.2114899682052406E-2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s="4" customFormat="1" x14ac:dyDescent="0.3">
      <c r="A23" s="25" t="s">
        <v>18</v>
      </c>
      <c r="B23" s="28">
        <f t="shared" si="1"/>
        <v>13728</v>
      </c>
      <c r="C23" s="27">
        <f t="shared" si="4"/>
        <v>1639</v>
      </c>
      <c r="D23" s="20">
        <v>1310</v>
      </c>
      <c r="E23" s="60">
        <v>9375</v>
      </c>
      <c r="F23" s="47">
        <v>511</v>
      </c>
      <c r="G23" s="48">
        <v>2313</v>
      </c>
      <c r="H23" s="48">
        <v>3782</v>
      </c>
      <c r="I23" s="49">
        <v>2769</v>
      </c>
      <c r="J23" s="42">
        <f t="shared" si="2"/>
        <v>0.68291083916083917</v>
      </c>
      <c r="K23" s="29">
        <v>87</v>
      </c>
      <c r="L23" s="16">
        <v>3931</v>
      </c>
      <c r="M23" s="41">
        <f t="shared" si="3"/>
        <v>0.28634906759906759</v>
      </c>
      <c r="N23" s="19">
        <v>242</v>
      </c>
      <c r="O23" s="18">
        <v>422</v>
      </c>
      <c r="P23" s="43">
        <f t="shared" si="0"/>
        <v>3.074009324009324E-2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s="3" customFormat="1" x14ac:dyDescent="0.3">
      <c r="A24" s="24" t="s">
        <v>24</v>
      </c>
      <c r="B24" s="26">
        <f t="shared" si="1"/>
        <v>29669</v>
      </c>
      <c r="C24" s="27">
        <f t="shared" si="4"/>
        <v>3220</v>
      </c>
      <c r="D24" s="20">
        <v>2471</v>
      </c>
      <c r="E24" s="60">
        <v>20435</v>
      </c>
      <c r="F24" s="47">
        <v>3478</v>
      </c>
      <c r="G24" s="48">
        <v>5019</v>
      </c>
      <c r="H24" s="48">
        <v>6153</v>
      </c>
      <c r="I24" s="49">
        <v>5785</v>
      </c>
      <c r="J24" s="42">
        <f t="shared" si="2"/>
        <v>0.68876605210826114</v>
      </c>
      <c r="K24" s="29">
        <v>183</v>
      </c>
      <c r="L24" s="16">
        <v>8686</v>
      </c>
      <c r="M24" s="40">
        <f t="shared" si="3"/>
        <v>0.29276349051198219</v>
      </c>
      <c r="N24" s="19">
        <v>566</v>
      </c>
      <c r="O24" s="18">
        <v>548</v>
      </c>
      <c r="P24" s="43">
        <f t="shared" si="0"/>
        <v>1.8470457379756649E-2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</row>
    <row r="25" spans="1:49" s="4" customFormat="1" x14ac:dyDescent="0.3">
      <c r="A25" s="25" t="s">
        <v>21</v>
      </c>
      <c r="B25" s="28">
        <f t="shared" si="1"/>
        <v>38546</v>
      </c>
      <c r="C25" s="27">
        <f t="shared" si="4"/>
        <v>6922</v>
      </c>
      <c r="D25" s="20">
        <v>5991</v>
      </c>
      <c r="E25" s="60">
        <v>27598</v>
      </c>
      <c r="F25" s="47">
        <v>3332</v>
      </c>
      <c r="G25" s="48">
        <v>5918</v>
      </c>
      <c r="H25" s="48">
        <v>7571</v>
      </c>
      <c r="I25" s="49">
        <v>10777</v>
      </c>
      <c r="J25" s="42">
        <f t="shared" si="2"/>
        <v>0.71597571732475485</v>
      </c>
      <c r="K25" s="29">
        <v>189</v>
      </c>
      <c r="L25" s="16">
        <v>10173</v>
      </c>
      <c r="M25" s="41">
        <f t="shared" si="3"/>
        <v>0.26391843511648422</v>
      </c>
      <c r="N25" s="19">
        <v>742</v>
      </c>
      <c r="O25" s="18">
        <v>775</v>
      </c>
      <c r="P25" s="43">
        <f t="shared" si="0"/>
        <v>2.0105847558760961E-2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</row>
    <row r="26" spans="1:49" s="3" customFormat="1" x14ac:dyDescent="0.3">
      <c r="A26" s="24" t="s">
        <v>9</v>
      </c>
      <c r="B26" s="26">
        <f t="shared" si="1"/>
        <v>80875</v>
      </c>
      <c r="C26" s="27">
        <f>D26+K26+N26</f>
        <v>11548</v>
      </c>
      <c r="D26" s="36">
        <v>10356</v>
      </c>
      <c r="E26" s="60">
        <v>69929</v>
      </c>
      <c r="F26" s="47">
        <v>16459</v>
      </c>
      <c r="G26" s="48">
        <v>15451</v>
      </c>
      <c r="H26" s="48">
        <v>19061</v>
      </c>
      <c r="I26" s="49">
        <v>18958</v>
      </c>
      <c r="J26" s="42">
        <f t="shared" si="2"/>
        <v>0.86465533230293667</v>
      </c>
      <c r="K26" s="33">
        <v>187</v>
      </c>
      <c r="L26" s="23">
        <v>10206</v>
      </c>
      <c r="M26" s="40">
        <f t="shared" si="3"/>
        <v>0.12619474497681607</v>
      </c>
      <c r="N26" s="19">
        <v>1005</v>
      </c>
      <c r="O26" s="18">
        <v>740</v>
      </c>
      <c r="P26" s="43">
        <f t="shared" si="0"/>
        <v>9.1499227202472954E-3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</row>
    <row r="27" spans="1:49" x14ac:dyDescent="0.3">
      <c r="A27" s="50" t="s">
        <v>38</v>
      </c>
      <c r="B27" s="63">
        <f>SUM(B6:B26)</f>
        <v>1363061</v>
      </c>
      <c r="C27" s="51">
        <f>D27+K27+N27</f>
        <v>171885</v>
      </c>
      <c r="D27" s="62">
        <f t="shared" ref="D27:I27" si="5">SUM(D6:D26)</f>
        <v>150846</v>
      </c>
      <c r="E27" s="61">
        <f t="shared" si="5"/>
        <v>996213</v>
      </c>
      <c r="F27" s="58">
        <f t="shared" si="5"/>
        <v>269667</v>
      </c>
      <c r="G27" s="52">
        <f t="shared" si="5"/>
        <v>186708</v>
      </c>
      <c r="H27" s="52">
        <f t="shared" si="5"/>
        <v>266262</v>
      </c>
      <c r="I27" s="53">
        <f t="shared" si="5"/>
        <v>273576</v>
      </c>
      <c r="J27" s="57">
        <f>E27/B27</f>
        <v>0.73086457612682043</v>
      </c>
      <c r="K27" s="55">
        <f>SUM(K6:K26)</f>
        <v>3838</v>
      </c>
      <c r="L27" s="54">
        <f>SUM(L6:L26)</f>
        <v>338353</v>
      </c>
      <c r="M27" s="64">
        <f>L27/B27</f>
        <v>0.2482302699585712</v>
      </c>
      <c r="N27" s="55">
        <f>SUM(N6:N26)</f>
        <v>17201</v>
      </c>
      <c r="O27" s="54">
        <f>SUM(O6:O26)</f>
        <v>28495</v>
      </c>
      <c r="P27" s="56">
        <f>O27/B27</f>
        <v>2.0905153914608371E-2</v>
      </c>
    </row>
    <row r="28" spans="1:49" x14ac:dyDescent="0.3">
      <c r="A28" s="39" t="s">
        <v>45</v>
      </c>
      <c r="B28" s="5"/>
      <c r="C28" s="5"/>
      <c r="D28" s="5"/>
    </row>
    <row r="34" spans="2:4" x14ac:dyDescent="0.3">
      <c r="B34" s="5"/>
      <c r="C34" s="5"/>
      <c r="D34" s="5"/>
    </row>
    <row r="35" spans="2:4" x14ac:dyDescent="0.3">
      <c r="B35" s="5"/>
      <c r="C35" s="5"/>
      <c r="D35" s="5"/>
    </row>
    <row r="36" spans="2:4" x14ac:dyDescent="0.3">
      <c r="B36" s="5"/>
      <c r="C36" s="5"/>
      <c r="D36" s="5"/>
    </row>
    <row r="37" spans="2:4" x14ac:dyDescent="0.3">
      <c r="B37" s="5"/>
      <c r="C37" s="5"/>
      <c r="D37" s="5"/>
    </row>
    <row r="38" spans="2:4" x14ac:dyDescent="0.3">
      <c r="B38" s="5"/>
      <c r="C38" s="5"/>
      <c r="D38" s="5"/>
    </row>
    <row r="39" spans="2:4" x14ac:dyDescent="0.3">
      <c r="B39" s="5"/>
      <c r="C39" s="5"/>
      <c r="D39" s="5"/>
    </row>
    <row r="40" spans="2:4" x14ac:dyDescent="0.3">
      <c r="B40" s="5"/>
      <c r="C40" s="5"/>
      <c r="D40" s="5"/>
    </row>
    <row r="41" spans="2:4" x14ac:dyDescent="0.3">
      <c r="B41" s="5"/>
      <c r="C41" s="5"/>
      <c r="D41" s="5"/>
    </row>
    <row r="42" spans="2:4" x14ac:dyDescent="0.3">
      <c r="B42" s="5"/>
      <c r="C42" s="5"/>
      <c r="D42" s="5"/>
    </row>
    <row r="43" spans="2:4" x14ac:dyDescent="0.3">
      <c r="B43" s="5"/>
      <c r="C43" s="5"/>
      <c r="D43" s="5"/>
    </row>
    <row r="44" spans="2:4" x14ac:dyDescent="0.3">
      <c r="B44" s="5"/>
      <c r="C44" s="5"/>
      <c r="D44" s="5"/>
    </row>
    <row r="45" spans="2:4" x14ac:dyDescent="0.3">
      <c r="B45" s="5"/>
      <c r="C45" s="5"/>
      <c r="D45" s="5"/>
    </row>
    <row r="46" spans="2:4" x14ac:dyDescent="0.3">
      <c r="B46" s="5"/>
      <c r="C46" s="5"/>
      <c r="D46" s="5"/>
    </row>
    <row r="47" spans="2:4" x14ac:dyDescent="0.3">
      <c r="B47" s="5"/>
      <c r="C47" s="5"/>
      <c r="D47" s="5"/>
    </row>
    <row r="48" spans="2:4" x14ac:dyDescent="0.3">
      <c r="B48" s="5"/>
      <c r="C48" s="5"/>
      <c r="D48" s="5"/>
    </row>
    <row r="49" spans="2:4" x14ac:dyDescent="0.3">
      <c r="B49" s="5"/>
      <c r="C49" s="5"/>
      <c r="D49" s="5"/>
    </row>
    <row r="50" spans="2:4" x14ac:dyDescent="0.3">
      <c r="B50" s="5"/>
      <c r="C50" s="5"/>
      <c r="D50" s="5"/>
    </row>
    <row r="51" spans="2:4" x14ac:dyDescent="0.3">
      <c r="B51" s="5"/>
      <c r="C51" s="5"/>
      <c r="D51" s="5"/>
    </row>
    <row r="52" spans="2:4" x14ac:dyDescent="0.3">
      <c r="B52" s="5"/>
      <c r="C52" s="5"/>
      <c r="D52" s="5"/>
    </row>
    <row r="53" spans="2:4" x14ac:dyDescent="0.3">
      <c r="B53" s="5"/>
      <c r="C53" s="5"/>
      <c r="D53" s="5"/>
    </row>
    <row r="54" spans="2:4" x14ac:dyDescent="0.3">
      <c r="B54" s="5"/>
      <c r="C54" s="5"/>
      <c r="D54" s="5"/>
    </row>
    <row r="55" spans="2:4" x14ac:dyDescent="0.3">
      <c r="B55" s="5"/>
      <c r="C55" s="5"/>
      <c r="D55" s="5"/>
    </row>
    <row r="56" spans="2:4" x14ac:dyDescent="0.3">
      <c r="B56" s="5"/>
      <c r="C56" s="5"/>
      <c r="D56" s="5"/>
    </row>
    <row r="57" spans="2:4" x14ac:dyDescent="0.3">
      <c r="B57" s="5"/>
      <c r="C57" s="5"/>
      <c r="D57" s="5"/>
    </row>
    <row r="58" spans="2:4" x14ac:dyDescent="0.3">
      <c r="B58" s="5"/>
      <c r="C58" s="5"/>
      <c r="D58" s="5"/>
    </row>
    <row r="59" spans="2:4" x14ac:dyDescent="0.3">
      <c r="B59" s="5"/>
      <c r="C59" s="5"/>
      <c r="D59" s="5"/>
    </row>
    <row r="60" spans="2:4" x14ac:dyDescent="0.3">
      <c r="B60" s="5"/>
      <c r="C60" s="5"/>
      <c r="D60" s="5"/>
    </row>
    <row r="61" spans="2:4" x14ac:dyDescent="0.3">
      <c r="B61" s="5"/>
      <c r="C61" s="5"/>
      <c r="D61" s="5"/>
    </row>
    <row r="62" spans="2:4" x14ac:dyDescent="0.3">
      <c r="B62" s="5"/>
      <c r="C62" s="5"/>
      <c r="D62" s="5"/>
    </row>
    <row r="63" spans="2:4" x14ac:dyDescent="0.3">
      <c r="B63" s="5"/>
      <c r="C63" s="5"/>
      <c r="D63" s="5"/>
    </row>
    <row r="64" spans="2:4" x14ac:dyDescent="0.3">
      <c r="B64" s="5"/>
      <c r="C64" s="5"/>
      <c r="D64" s="5"/>
    </row>
    <row r="65" spans="2:4" x14ac:dyDescent="0.3">
      <c r="B65" s="5"/>
      <c r="C65" s="5"/>
      <c r="D65" s="5"/>
    </row>
    <row r="66" spans="2:4" x14ac:dyDescent="0.3">
      <c r="B66" s="5"/>
      <c r="C66" s="5"/>
      <c r="D66" s="5"/>
    </row>
  </sheetData>
  <mergeCells count="12">
    <mergeCell ref="K4:K5"/>
    <mergeCell ref="A4:A5"/>
    <mergeCell ref="B4:B5"/>
    <mergeCell ref="D4:D5"/>
    <mergeCell ref="J4:J5"/>
    <mergeCell ref="C4:C5"/>
    <mergeCell ref="E4:I4"/>
    <mergeCell ref="L4:L5"/>
    <mergeCell ref="M4:M5"/>
    <mergeCell ref="N4:N5"/>
    <mergeCell ref="O4:O5"/>
    <mergeCell ref="P4:P5"/>
  </mergeCells>
  <pageMargins left="0.19685039370078741" right="0.19685039370078741" top="0.35433070866141736" bottom="0.35433070866141736" header="0.11811023622047245" footer="0.11811023622047245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33"/>
  <sheetViews>
    <sheetView zoomScaleNormal="100" workbookViewId="0">
      <selection activeCell="A11" sqref="A11"/>
    </sheetView>
  </sheetViews>
  <sheetFormatPr defaultRowHeight="14.4" x14ac:dyDescent="0.3"/>
  <cols>
    <col min="1" max="1" width="18.44140625" customWidth="1"/>
    <col min="2" max="2" width="10.109375" bestFit="1" customWidth="1"/>
    <col min="3" max="3" width="10.6640625" customWidth="1"/>
    <col min="4" max="8" width="9.33203125" customWidth="1"/>
    <col min="9" max="9" width="11" customWidth="1"/>
    <col min="10" max="10" width="11.44140625" customWidth="1"/>
    <col min="11" max="12" width="11.5546875" customWidth="1"/>
    <col min="13" max="13" width="12" customWidth="1"/>
    <col min="14" max="14" width="10.109375" customWidth="1"/>
    <col min="15" max="15" width="12.33203125" customWidth="1"/>
  </cols>
  <sheetData>
    <row r="2" spans="1:32" ht="19.5" customHeight="1" x14ac:dyDescent="0.3">
      <c r="C2" s="15"/>
      <c r="D2" s="15"/>
      <c r="E2" s="15"/>
      <c r="F2" s="15"/>
      <c r="G2" s="15"/>
      <c r="H2" s="15"/>
      <c r="I2" s="15"/>
    </row>
    <row r="3" spans="1:32" s="15" customFormat="1" x14ac:dyDescent="0.3">
      <c r="A3" s="105" t="s">
        <v>0</v>
      </c>
      <c r="B3" s="106" t="s">
        <v>40</v>
      </c>
      <c r="C3" s="107" t="s">
        <v>30</v>
      </c>
      <c r="D3" s="104" t="s">
        <v>2</v>
      </c>
      <c r="E3" s="104"/>
      <c r="F3" s="104"/>
      <c r="G3" s="104"/>
      <c r="H3" s="104"/>
      <c r="I3" s="108" t="s">
        <v>41</v>
      </c>
      <c r="J3" s="99" t="s">
        <v>31</v>
      </c>
      <c r="K3" s="100" t="s">
        <v>32</v>
      </c>
      <c r="L3" s="101" t="s">
        <v>42</v>
      </c>
      <c r="M3" s="102" t="s">
        <v>33</v>
      </c>
      <c r="N3" s="103" t="s">
        <v>34</v>
      </c>
      <c r="O3" s="98" t="s">
        <v>43</v>
      </c>
    </row>
    <row r="4" spans="1:32" s="1" customFormat="1" ht="56.25" customHeight="1" x14ac:dyDescent="0.3">
      <c r="A4" s="105"/>
      <c r="B4" s="106"/>
      <c r="C4" s="107"/>
      <c r="D4" s="68" t="s">
        <v>4</v>
      </c>
      <c r="E4" s="69" t="s">
        <v>5</v>
      </c>
      <c r="F4" s="69" t="s">
        <v>6</v>
      </c>
      <c r="G4" s="69" t="s">
        <v>7</v>
      </c>
      <c r="H4" s="69" t="s">
        <v>8</v>
      </c>
      <c r="I4" s="108"/>
      <c r="J4" s="99"/>
      <c r="K4" s="100"/>
      <c r="L4" s="101"/>
      <c r="M4" s="102"/>
      <c r="N4" s="103"/>
      <c r="O4" s="98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s="1" customFormat="1" x14ac:dyDescent="0.3">
      <c r="A5" s="70" t="s">
        <v>9</v>
      </c>
      <c r="B5" s="72">
        <v>80875</v>
      </c>
      <c r="C5" s="71">
        <v>10356</v>
      </c>
      <c r="D5" s="66">
        <v>69929</v>
      </c>
      <c r="E5" s="66">
        <v>16459</v>
      </c>
      <c r="F5" s="66">
        <v>15451</v>
      </c>
      <c r="G5" s="66">
        <v>19061</v>
      </c>
      <c r="H5" s="66">
        <v>18958</v>
      </c>
      <c r="I5" s="74">
        <v>0.86465533230293667</v>
      </c>
      <c r="J5" s="30">
        <v>187</v>
      </c>
      <c r="K5" s="17">
        <v>10206</v>
      </c>
      <c r="L5" s="75">
        <v>0.12619474497681607</v>
      </c>
      <c r="M5" s="21">
        <v>1005</v>
      </c>
      <c r="N5" s="22">
        <v>740</v>
      </c>
      <c r="O5" s="65">
        <v>9.1499227202472954E-3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2" s="3" customFormat="1" x14ac:dyDescent="0.3">
      <c r="A6" s="70" t="s">
        <v>28</v>
      </c>
      <c r="B6" s="73">
        <v>35027</v>
      </c>
      <c r="C6" s="71">
        <v>3748</v>
      </c>
      <c r="D6" s="66">
        <v>29553</v>
      </c>
      <c r="E6" s="66">
        <v>3991</v>
      </c>
      <c r="F6" s="66">
        <v>7474</v>
      </c>
      <c r="G6" s="66">
        <v>10283</v>
      </c>
      <c r="H6" s="66">
        <v>7805</v>
      </c>
      <c r="I6" s="74">
        <v>0.84372055842635685</v>
      </c>
      <c r="J6" s="33">
        <v>112</v>
      </c>
      <c r="K6" s="23">
        <v>5024</v>
      </c>
      <c r="L6" s="75">
        <v>0.14343220943843321</v>
      </c>
      <c r="M6" s="19">
        <v>387</v>
      </c>
      <c r="N6" s="18">
        <v>450</v>
      </c>
      <c r="O6" s="65">
        <v>1.284723213520998E-2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s="4" customFormat="1" x14ac:dyDescent="0.3">
      <c r="A7" s="70" t="s">
        <v>13</v>
      </c>
      <c r="B7" s="73">
        <v>54726</v>
      </c>
      <c r="C7" s="71">
        <v>4673</v>
      </c>
      <c r="D7" s="66">
        <v>44714</v>
      </c>
      <c r="E7" s="66">
        <v>10946</v>
      </c>
      <c r="F7" s="66">
        <v>9772</v>
      </c>
      <c r="G7" s="66">
        <v>13575</v>
      </c>
      <c r="H7" s="66">
        <v>10421</v>
      </c>
      <c r="I7" s="74">
        <v>0.81705222380586928</v>
      </c>
      <c r="J7" s="29">
        <v>147</v>
      </c>
      <c r="K7" s="16">
        <v>9349</v>
      </c>
      <c r="L7" s="75">
        <v>0.17083287651207835</v>
      </c>
      <c r="M7" s="19">
        <v>539</v>
      </c>
      <c r="N7" s="18">
        <v>663</v>
      </c>
      <c r="O7" s="65">
        <v>1.2114899682052406E-2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s="3" customFormat="1" x14ac:dyDescent="0.3">
      <c r="A8" s="70" t="s">
        <v>26</v>
      </c>
      <c r="B8" s="73">
        <v>68003</v>
      </c>
      <c r="C8" s="71">
        <v>12402</v>
      </c>
      <c r="D8" s="66">
        <v>54637</v>
      </c>
      <c r="E8" s="66">
        <v>12767</v>
      </c>
      <c r="F8" s="66">
        <v>8387</v>
      </c>
      <c r="G8" s="66">
        <v>14486</v>
      </c>
      <c r="H8" s="66">
        <v>18997</v>
      </c>
      <c r="I8" s="74">
        <v>0.80344984780083228</v>
      </c>
      <c r="J8" s="29">
        <v>226</v>
      </c>
      <c r="K8" s="16">
        <v>12456</v>
      </c>
      <c r="L8" s="75">
        <v>0.18316838962986928</v>
      </c>
      <c r="M8" s="21">
        <v>990</v>
      </c>
      <c r="N8" s="22">
        <v>910</v>
      </c>
      <c r="O8" s="65">
        <v>1.3381762569298414E-2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2" s="4" customFormat="1" x14ac:dyDescent="0.3">
      <c r="A9" s="70" t="s">
        <v>14</v>
      </c>
      <c r="B9" s="72">
        <v>24458</v>
      </c>
      <c r="C9" s="71">
        <v>2101</v>
      </c>
      <c r="D9" s="66">
        <v>18685</v>
      </c>
      <c r="E9" s="66">
        <v>6883</v>
      </c>
      <c r="F9" s="66">
        <v>2596</v>
      </c>
      <c r="G9" s="66">
        <v>4733</v>
      </c>
      <c r="H9" s="66">
        <v>4473</v>
      </c>
      <c r="I9" s="74">
        <v>0.76396271158721074</v>
      </c>
      <c r="J9" s="33">
        <v>112</v>
      </c>
      <c r="K9" s="23">
        <v>5313</v>
      </c>
      <c r="L9" s="75">
        <v>0.21722953634802519</v>
      </c>
      <c r="M9" s="21">
        <v>351</v>
      </c>
      <c r="N9" s="22">
        <v>460</v>
      </c>
      <c r="O9" s="65">
        <v>1.8807752064764087E-2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2" x14ac:dyDescent="0.3">
      <c r="A10" s="13" t="s">
        <v>49</v>
      </c>
      <c r="B10" s="5"/>
      <c r="C10" s="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2" x14ac:dyDescent="0.3">
      <c r="A11" s="8"/>
      <c r="B11" s="8"/>
      <c r="D11" s="9"/>
      <c r="E11" s="9"/>
      <c r="F11" s="9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2" x14ac:dyDescent="0.3">
      <c r="A12" s="76" t="s">
        <v>47</v>
      </c>
      <c r="B12" s="11"/>
      <c r="C12" s="8"/>
      <c r="D12" s="9"/>
      <c r="E12" s="9"/>
      <c r="F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2" x14ac:dyDescent="0.3">
      <c r="A13" s="8"/>
      <c r="B13" s="5"/>
      <c r="C13" s="5"/>
    </row>
    <row r="14" spans="1:32" x14ac:dyDescent="0.3">
      <c r="A14" s="8"/>
      <c r="B14" s="5"/>
      <c r="C14" s="5"/>
    </row>
    <row r="15" spans="1:32" x14ac:dyDescent="0.3">
      <c r="A15" s="8"/>
      <c r="B15" s="5"/>
      <c r="C15" s="5"/>
    </row>
    <row r="16" spans="1:32" x14ac:dyDescent="0.3">
      <c r="A16" s="8"/>
      <c r="B16" s="5"/>
      <c r="C16" s="5"/>
      <c r="K16" s="15"/>
      <c r="L16" s="15"/>
      <c r="M16" s="15"/>
      <c r="N16" s="15"/>
      <c r="O16" s="15"/>
    </row>
    <row r="17" spans="1:15" x14ac:dyDescent="0.3">
      <c r="A17" s="8"/>
      <c r="B17" s="5"/>
      <c r="C17" s="5"/>
      <c r="K17" s="15"/>
      <c r="L17" s="15"/>
      <c r="M17" s="15"/>
      <c r="N17" s="15"/>
      <c r="O17" s="15"/>
    </row>
    <row r="18" spans="1:15" x14ac:dyDescent="0.3">
      <c r="A18" s="8"/>
      <c r="B18" s="5"/>
      <c r="C18" s="5"/>
      <c r="K18" s="15"/>
      <c r="L18" s="15"/>
      <c r="M18" s="15"/>
      <c r="N18" s="15"/>
      <c r="O18" s="15"/>
    </row>
    <row r="19" spans="1:15" x14ac:dyDescent="0.3">
      <c r="A19" s="8"/>
      <c r="B19" s="5"/>
      <c r="C19" s="5"/>
    </row>
    <row r="20" spans="1:15" x14ac:dyDescent="0.3">
      <c r="A20" s="8"/>
      <c r="B20" s="5"/>
      <c r="C20" s="5"/>
      <c r="J20" s="15"/>
      <c r="K20" s="15"/>
      <c r="L20" s="15"/>
      <c r="M20" s="15"/>
      <c r="N20" s="15"/>
      <c r="O20" s="15"/>
    </row>
    <row r="21" spans="1:15" x14ac:dyDescent="0.3">
      <c r="A21" s="8"/>
      <c r="B21" s="5"/>
      <c r="C21" s="5"/>
      <c r="J21" s="15"/>
      <c r="K21" s="15"/>
      <c r="L21" s="15"/>
      <c r="M21" s="15"/>
      <c r="N21" s="15"/>
      <c r="O21" s="15"/>
    </row>
    <row r="22" spans="1:15" ht="15.75" customHeight="1" x14ac:dyDescent="0.3">
      <c r="A22" s="8"/>
      <c r="B22" s="5"/>
      <c r="C22" s="5"/>
      <c r="J22" s="15"/>
      <c r="K22" s="15"/>
      <c r="L22" s="15"/>
      <c r="M22" s="15"/>
      <c r="N22" s="15"/>
      <c r="O22" s="15"/>
    </row>
    <row r="23" spans="1:15" x14ac:dyDescent="0.3">
      <c r="A23" s="8"/>
      <c r="B23" s="5"/>
      <c r="C23" s="5"/>
      <c r="J23" s="15"/>
      <c r="K23" s="15"/>
      <c r="L23" s="15"/>
      <c r="M23" s="15"/>
      <c r="N23" s="15"/>
      <c r="O23" s="15"/>
    </row>
    <row r="24" spans="1:15" x14ac:dyDescent="0.3">
      <c r="A24" s="8"/>
      <c r="B24" s="5"/>
      <c r="C24" s="5"/>
      <c r="J24" s="15"/>
      <c r="K24" s="15"/>
      <c r="L24" s="15"/>
      <c r="M24" s="15"/>
      <c r="N24" s="15"/>
      <c r="O24" s="15"/>
    </row>
    <row r="25" spans="1:15" ht="12.75" customHeight="1" x14ac:dyDescent="0.3">
      <c r="A25" s="8"/>
      <c r="B25" s="5"/>
      <c r="C25" s="5"/>
      <c r="J25" s="15"/>
      <c r="K25" s="15"/>
      <c r="L25" s="15"/>
      <c r="M25" s="15"/>
      <c r="N25" s="15"/>
      <c r="O25" s="15"/>
    </row>
    <row r="26" spans="1:15" s="10" customFormat="1" ht="12.75" customHeight="1" x14ac:dyDescent="0.3">
      <c r="A26" s="8"/>
      <c r="B26" s="5"/>
      <c r="C26" s="5"/>
      <c r="J26" s="15"/>
      <c r="K26" s="15"/>
      <c r="L26" s="15"/>
      <c r="M26" s="15"/>
      <c r="N26" s="15"/>
      <c r="O26" s="15"/>
    </row>
    <row r="27" spans="1:15" x14ac:dyDescent="0.3">
      <c r="A27" s="8"/>
    </row>
    <row r="28" spans="1:15" ht="14.25" customHeight="1" x14ac:dyDescent="0.3">
      <c r="A28" s="6" t="s">
        <v>46</v>
      </c>
      <c r="B28" s="5"/>
      <c r="C28" s="5"/>
    </row>
    <row r="29" spans="1:15" s="10" customFormat="1" ht="14.25" customHeight="1" x14ac:dyDescent="0.3">
      <c r="A29" s="8"/>
    </row>
    <row r="30" spans="1:15" x14ac:dyDescent="0.3">
      <c r="A30" s="8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5" x14ac:dyDescent="0.3">
      <c r="A31" s="8"/>
    </row>
    <row r="32" spans="1:15" x14ac:dyDescent="0.3">
      <c r="A32" s="8"/>
    </row>
    <row r="33" spans="1:1" x14ac:dyDescent="0.3">
      <c r="A33" s="8"/>
    </row>
  </sheetData>
  <sortState xmlns:xlrd2="http://schemas.microsoft.com/office/spreadsheetml/2017/richdata2" ref="A34:P55">
    <sortCondition descending="1" ref="J34:J55"/>
  </sortState>
  <mergeCells count="11">
    <mergeCell ref="D3:H3"/>
    <mergeCell ref="A3:A4"/>
    <mergeCell ref="B3:B4"/>
    <mergeCell ref="C3:C4"/>
    <mergeCell ref="I3:I4"/>
    <mergeCell ref="O3:O4"/>
    <mergeCell ref="J3:J4"/>
    <mergeCell ref="K3:K4"/>
    <mergeCell ref="L3:L4"/>
    <mergeCell ref="M3:M4"/>
    <mergeCell ref="N3:N4"/>
  </mergeCells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V35"/>
  <sheetViews>
    <sheetView zoomScaleNormal="100" workbookViewId="0">
      <selection activeCell="A11" sqref="A11"/>
    </sheetView>
  </sheetViews>
  <sheetFormatPr defaultRowHeight="14.4" x14ac:dyDescent="0.3"/>
  <cols>
    <col min="1" max="1" width="22" customWidth="1"/>
    <col min="2" max="2" width="12.44140625" customWidth="1"/>
    <col min="3" max="3" width="10.6640625" bestFit="1" customWidth="1"/>
    <col min="4" max="8" width="8.5546875" customWidth="1"/>
    <col min="9" max="9" width="9.5546875" customWidth="1"/>
    <col min="10" max="10" width="10.5546875" customWidth="1"/>
    <col min="11" max="12" width="11.5546875" customWidth="1"/>
    <col min="13" max="13" width="11.33203125" customWidth="1"/>
    <col min="14" max="14" width="13" customWidth="1"/>
    <col min="15" max="15" width="13.33203125" customWidth="1"/>
  </cols>
  <sheetData>
    <row r="2" spans="1:48" ht="20.25" customHeight="1" x14ac:dyDescent="0.3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48" s="15" customFormat="1" ht="16.5" customHeight="1" x14ac:dyDescent="0.3">
      <c r="A3" s="105" t="s">
        <v>0</v>
      </c>
      <c r="B3" s="106" t="s">
        <v>40</v>
      </c>
      <c r="C3" s="107" t="s">
        <v>30</v>
      </c>
      <c r="D3" s="104" t="s">
        <v>2</v>
      </c>
      <c r="E3" s="104"/>
      <c r="F3" s="104"/>
      <c r="G3" s="104"/>
      <c r="H3" s="104"/>
      <c r="I3" s="108" t="s">
        <v>41</v>
      </c>
      <c r="J3" s="99" t="s">
        <v>31</v>
      </c>
      <c r="K3" s="100" t="s">
        <v>32</v>
      </c>
      <c r="L3" s="101" t="s">
        <v>42</v>
      </c>
      <c r="M3" s="102" t="s">
        <v>33</v>
      </c>
      <c r="N3" s="103" t="s">
        <v>34</v>
      </c>
      <c r="O3" s="98" t="s">
        <v>43</v>
      </c>
    </row>
    <row r="4" spans="1:48" s="1" customFormat="1" ht="54.75" customHeight="1" x14ac:dyDescent="0.3">
      <c r="A4" s="105"/>
      <c r="B4" s="106"/>
      <c r="C4" s="107"/>
      <c r="D4" s="68" t="s">
        <v>4</v>
      </c>
      <c r="E4" s="69" t="s">
        <v>5</v>
      </c>
      <c r="F4" s="69" t="s">
        <v>6</v>
      </c>
      <c r="G4" s="69" t="s">
        <v>7</v>
      </c>
      <c r="H4" s="69" t="s">
        <v>8</v>
      </c>
      <c r="I4" s="108"/>
      <c r="J4" s="99"/>
      <c r="K4" s="100"/>
      <c r="L4" s="101"/>
      <c r="M4" s="102"/>
      <c r="N4" s="103"/>
      <c r="O4" s="98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</row>
    <row r="5" spans="1:48" s="3" customFormat="1" x14ac:dyDescent="0.3">
      <c r="A5" s="70" t="s">
        <v>17</v>
      </c>
      <c r="B5" s="72">
        <v>9302</v>
      </c>
      <c r="C5" s="71">
        <v>1065</v>
      </c>
      <c r="D5" s="66">
        <v>5378</v>
      </c>
      <c r="E5" s="66">
        <v>78</v>
      </c>
      <c r="F5" s="66">
        <v>667</v>
      </c>
      <c r="G5" s="66">
        <v>2646</v>
      </c>
      <c r="H5" s="66">
        <v>1987</v>
      </c>
      <c r="I5" s="74">
        <v>0.57815523543324021</v>
      </c>
      <c r="J5" s="30">
        <v>90</v>
      </c>
      <c r="K5" s="17">
        <v>3711</v>
      </c>
      <c r="L5" s="75">
        <v>0.39894646312620941</v>
      </c>
      <c r="M5" s="21">
        <v>222</v>
      </c>
      <c r="N5" s="22">
        <v>213</v>
      </c>
      <c r="O5" s="65">
        <v>2.2898301440550418E-2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s="4" customFormat="1" x14ac:dyDescent="0.3">
      <c r="A6" s="70" t="s">
        <v>19</v>
      </c>
      <c r="B6" s="73">
        <v>13245</v>
      </c>
      <c r="C6" s="71">
        <v>1069</v>
      </c>
      <c r="D6" s="66">
        <v>8476</v>
      </c>
      <c r="E6" s="66">
        <v>1983</v>
      </c>
      <c r="F6" s="66">
        <v>1724</v>
      </c>
      <c r="G6" s="66">
        <v>2380</v>
      </c>
      <c r="H6" s="66">
        <v>2389</v>
      </c>
      <c r="I6" s="74">
        <v>0.63993959984899962</v>
      </c>
      <c r="J6" s="33">
        <v>78</v>
      </c>
      <c r="K6" s="23">
        <v>4379</v>
      </c>
      <c r="L6" s="75">
        <v>0.33061532653831632</v>
      </c>
      <c r="M6" s="19">
        <v>274</v>
      </c>
      <c r="N6" s="18">
        <v>390</v>
      </c>
      <c r="O6" s="65">
        <v>2.9445073612684031E-2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s="3" customFormat="1" x14ac:dyDescent="0.3">
      <c r="A7" s="70" t="s">
        <v>11</v>
      </c>
      <c r="B7" s="73">
        <v>28501</v>
      </c>
      <c r="C7" s="71">
        <v>2679</v>
      </c>
      <c r="D7" s="66">
        <v>18903</v>
      </c>
      <c r="E7" s="66">
        <v>3841</v>
      </c>
      <c r="F7" s="66">
        <v>3982</v>
      </c>
      <c r="G7" s="66">
        <v>5677</v>
      </c>
      <c r="H7" s="66">
        <v>5403</v>
      </c>
      <c r="I7" s="74">
        <v>0.66323988631977826</v>
      </c>
      <c r="J7" s="29">
        <v>162</v>
      </c>
      <c r="K7" s="16">
        <v>8932</v>
      </c>
      <c r="L7" s="75">
        <v>0.31339251254341954</v>
      </c>
      <c r="M7" s="19">
        <v>547</v>
      </c>
      <c r="N7" s="18">
        <v>666</v>
      </c>
      <c r="O7" s="65">
        <v>2.3367601136802217E-2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</row>
    <row r="8" spans="1:48" s="4" customFormat="1" x14ac:dyDescent="0.3">
      <c r="A8" s="70" t="s">
        <v>23</v>
      </c>
      <c r="B8" s="73">
        <v>20649</v>
      </c>
      <c r="C8" s="71">
        <v>2908</v>
      </c>
      <c r="D8" s="66">
        <v>13344</v>
      </c>
      <c r="E8" s="66">
        <v>996</v>
      </c>
      <c r="F8" s="66">
        <v>2668</v>
      </c>
      <c r="G8" s="66">
        <v>4817</v>
      </c>
      <c r="H8" s="66">
        <v>4863</v>
      </c>
      <c r="I8" s="74">
        <v>0.64622984163882025</v>
      </c>
      <c r="J8" s="29">
        <v>124</v>
      </c>
      <c r="K8" s="16">
        <v>6438</v>
      </c>
      <c r="L8" s="75">
        <v>0.31178265291297397</v>
      </c>
      <c r="M8" s="21">
        <v>495</v>
      </c>
      <c r="N8" s="22">
        <v>867</v>
      </c>
      <c r="O8" s="65">
        <v>4.1987505448205724E-2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</row>
    <row r="9" spans="1:48" s="3" customFormat="1" x14ac:dyDescent="0.3">
      <c r="A9" s="70" t="s">
        <v>24</v>
      </c>
      <c r="B9" s="72">
        <v>29669</v>
      </c>
      <c r="C9" s="71">
        <v>2471</v>
      </c>
      <c r="D9" s="66">
        <v>20435</v>
      </c>
      <c r="E9" s="66">
        <v>3478</v>
      </c>
      <c r="F9" s="66">
        <v>5019</v>
      </c>
      <c r="G9" s="66">
        <v>6153</v>
      </c>
      <c r="H9" s="66">
        <v>5785</v>
      </c>
      <c r="I9" s="74">
        <v>0.68876605210826114</v>
      </c>
      <c r="J9" s="33">
        <v>183</v>
      </c>
      <c r="K9" s="23">
        <v>8686</v>
      </c>
      <c r="L9" s="75">
        <v>0.29276349051198219</v>
      </c>
      <c r="M9" s="21">
        <v>566</v>
      </c>
      <c r="N9" s="22">
        <v>548</v>
      </c>
      <c r="O9" s="65">
        <v>1.8470457379756649E-2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</row>
    <row r="10" spans="1:48" x14ac:dyDescent="0.3">
      <c r="A10" s="13" t="s">
        <v>49</v>
      </c>
      <c r="B10" s="5"/>
      <c r="C10" s="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</row>
    <row r="11" spans="1:48" s="10" customFormat="1" x14ac:dyDescent="0.3">
      <c r="A11" s="5"/>
      <c r="B11" s="5"/>
      <c r="C11" s="5"/>
      <c r="K11" s="37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</row>
    <row r="12" spans="1:48" x14ac:dyDescent="0.3">
      <c r="A12" s="14" t="s">
        <v>48</v>
      </c>
      <c r="B12" s="7"/>
      <c r="H12" s="12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</row>
    <row r="13" spans="1:48" ht="9.75" customHeight="1" x14ac:dyDescent="0.3">
      <c r="A13" s="5"/>
      <c r="B13" s="5"/>
      <c r="C13" s="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</row>
    <row r="14" spans="1:48" x14ac:dyDescent="0.3">
      <c r="A14" s="5"/>
      <c r="B14" s="5"/>
      <c r="C14" s="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</row>
    <row r="15" spans="1:48" x14ac:dyDescent="0.3">
      <c r="A15" s="5"/>
      <c r="B15" s="5"/>
      <c r="C15" s="5"/>
      <c r="K15" s="15"/>
      <c r="L15" s="15"/>
      <c r="M15" s="15"/>
      <c r="N15" s="15"/>
      <c r="O15" s="15"/>
    </row>
    <row r="16" spans="1:48" x14ac:dyDescent="0.3">
      <c r="A16" s="5"/>
      <c r="B16" s="5"/>
      <c r="C16" s="5"/>
      <c r="K16" s="15"/>
      <c r="L16" s="15"/>
      <c r="M16" s="15"/>
      <c r="N16" s="15"/>
      <c r="O16" s="15"/>
    </row>
    <row r="17" spans="1:16" ht="29.25" customHeight="1" x14ac:dyDescent="0.3">
      <c r="A17" s="5"/>
      <c r="B17" s="5"/>
      <c r="C17" s="5"/>
    </row>
    <row r="18" spans="1:16" x14ac:dyDescent="0.3">
      <c r="A18" s="5"/>
      <c r="B18" s="5"/>
      <c r="C18" s="5"/>
      <c r="J18" s="15"/>
      <c r="K18" s="15"/>
      <c r="L18" s="15"/>
      <c r="M18" s="15"/>
      <c r="N18" s="15"/>
      <c r="O18" s="15"/>
    </row>
    <row r="19" spans="1:16" x14ac:dyDescent="0.3">
      <c r="A19" s="5"/>
      <c r="B19" s="5"/>
      <c r="C19" s="5"/>
      <c r="J19" s="15"/>
      <c r="K19" s="15"/>
      <c r="L19" s="15"/>
      <c r="M19" s="15"/>
      <c r="N19" s="15"/>
      <c r="O19" s="15"/>
    </row>
    <row r="20" spans="1:16" x14ac:dyDescent="0.3">
      <c r="A20" s="5"/>
      <c r="B20" s="5"/>
      <c r="C20" s="5"/>
      <c r="J20" s="15"/>
      <c r="K20" s="15"/>
      <c r="L20" s="15"/>
      <c r="M20" s="15"/>
      <c r="N20" s="15"/>
      <c r="O20" s="15"/>
    </row>
    <row r="21" spans="1:16" x14ac:dyDescent="0.3">
      <c r="A21" s="5"/>
      <c r="B21" s="5"/>
      <c r="C21" s="5"/>
      <c r="J21" s="15"/>
      <c r="K21" s="15"/>
      <c r="L21" s="15"/>
      <c r="M21" s="15"/>
      <c r="N21" s="15"/>
      <c r="O21" s="15"/>
    </row>
    <row r="22" spans="1:16" x14ac:dyDescent="0.3">
      <c r="A22" s="5"/>
      <c r="B22" s="5"/>
      <c r="C22" s="5"/>
    </row>
    <row r="23" spans="1:16" x14ac:dyDescent="0.3">
      <c r="A23" s="5"/>
      <c r="B23" s="5"/>
      <c r="C23" s="5"/>
    </row>
    <row r="24" spans="1:16" x14ac:dyDescent="0.3">
      <c r="A24" s="5"/>
      <c r="B24" s="5"/>
      <c r="C24" s="5"/>
    </row>
    <row r="25" spans="1:16" x14ac:dyDescent="0.3">
      <c r="A25" s="5"/>
      <c r="B25" s="5"/>
      <c r="C25" s="5"/>
    </row>
    <row r="26" spans="1:16" x14ac:dyDescent="0.3">
      <c r="A26" s="5"/>
      <c r="B26" s="5"/>
      <c r="C26" s="5"/>
    </row>
    <row r="27" spans="1:16" x14ac:dyDescent="0.3">
      <c r="B27" s="5"/>
      <c r="C27" s="5"/>
    </row>
    <row r="28" spans="1:16" x14ac:dyDescent="0.3">
      <c r="A28" s="5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x14ac:dyDescent="0.3">
      <c r="A30" s="6" t="s">
        <v>46</v>
      </c>
    </row>
    <row r="32" spans="1:16" x14ac:dyDescent="0.3">
      <c r="A32" s="5"/>
    </row>
    <row r="33" spans="1:1" x14ac:dyDescent="0.3">
      <c r="A33" s="5"/>
    </row>
    <row r="34" spans="1:1" x14ac:dyDescent="0.3">
      <c r="A34" s="5"/>
    </row>
    <row r="35" spans="1:1" x14ac:dyDescent="0.3">
      <c r="A35" s="5"/>
    </row>
  </sheetData>
  <sortState xmlns:xlrd2="http://schemas.microsoft.com/office/spreadsheetml/2017/richdata2" ref="A32:P53">
    <sortCondition descending="1" ref="M32:M53"/>
  </sortState>
  <mergeCells count="11">
    <mergeCell ref="D3:H3"/>
    <mergeCell ref="A3:A4"/>
    <mergeCell ref="B3:B4"/>
    <mergeCell ref="C3:C4"/>
    <mergeCell ref="I3:I4"/>
    <mergeCell ref="O3:O4"/>
    <mergeCell ref="J3:J4"/>
    <mergeCell ref="K3:K4"/>
    <mergeCell ref="L3:L4"/>
    <mergeCell ref="M3:M4"/>
    <mergeCell ref="N3:N4"/>
  </mergeCells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0"/>
  <sheetViews>
    <sheetView zoomScaleNormal="100" workbookViewId="0">
      <selection activeCell="A11" sqref="A11"/>
    </sheetView>
  </sheetViews>
  <sheetFormatPr defaultRowHeight="14.4" x14ac:dyDescent="0.3"/>
  <cols>
    <col min="1" max="1" width="22" customWidth="1"/>
    <col min="2" max="2" width="11.88671875" customWidth="1"/>
    <col min="3" max="3" width="10.44140625" customWidth="1"/>
    <col min="4" max="8" width="8.44140625" customWidth="1"/>
    <col min="9" max="9" width="9.5546875" customWidth="1"/>
    <col min="10" max="10" width="11.33203125" customWidth="1"/>
    <col min="11" max="11" width="11.88671875" customWidth="1"/>
    <col min="12" max="13" width="11" customWidth="1"/>
    <col min="14" max="14" width="13.109375" customWidth="1"/>
    <col min="15" max="15" width="13.44140625" customWidth="1"/>
    <col min="16" max="16" width="14.109375" customWidth="1"/>
  </cols>
  <sheetData>
    <row r="2" spans="1:16" ht="18.75" customHeight="1" x14ac:dyDescent="0.3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s="15" customFormat="1" x14ac:dyDescent="0.3">
      <c r="A3" s="109" t="s">
        <v>0</v>
      </c>
      <c r="B3" s="106" t="s">
        <v>40</v>
      </c>
      <c r="C3" s="107" t="s">
        <v>30</v>
      </c>
      <c r="D3" s="104" t="s">
        <v>2</v>
      </c>
      <c r="E3" s="104"/>
      <c r="F3" s="104"/>
      <c r="G3" s="104"/>
      <c r="H3" s="104"/>
      <c r="I3" s="108" t="s">
        <v>41</v>
      </c>
      <c r="J3" s="99" t="s">
        <v>31</v>
      </c>
      <c r="K3" s="100" t="s">
        <v>32</v>
      </c>
      <c r="L3" s="101" t="s">
        <v>42</v>
      </c>
      <c r="M3" s="102" t="s">
        <v>33</v>
      </c>
      <c r="N3" s="103" t="s">
        <v>34</v>
      </c>
      <c r="O3" s="98" t="s">
        <v>43</v>
      </c>
    </row>
    <row r="4" spans="1:16" s="1" customFormat="1" ht="58.5" customHeight="1" x14ac:dyDescent="0.3">
      <c r="A4" s="110"/>
      <c r="B4" s="106"/>
      <c r="C4" s="107"/>
      <c r="D4" s="68" t="s">
        <v>4</v>
      </c>
      <c r="E4" s="69" t="s">
        <v>5</v>
      </c>
      <c r="F4" s="69" t="s">
        <v>6</v>
      </c>
      <c r="G4" s="69" t="s">
        <v>7</v>
      </c>
      <c r="H4" s="69" t="s">
        <v>8</v>
      </c>
      <c r="I4" s="108"/>
      <c r="J4" s="99"/>
      <c r="K4" s="100"/>
      <c r="L4" s="101"/>
      <c r="M4" s="102"/>
      <c r="N4" s="103"/>
      <c r="O4" s="98"/>
    </row>
    <row r="5" spans="1:16" s="3" customFormat="1" x14ac:dyDescent="0.3">
      <c r="A5" s="70" t="s">
        <v>23</v>
      </c>
      <c r="B5" s="72">
        <v>20649</v>
      </c>
      <c r="C5" s="71">
        <v>2908</v>
      </c>
      <c r="D5" s="66">
        <v>13344</v>
      </c>
      <c r="E5" s="67">
        <v>996</v>
      </c>
      <c r="F5" s="67">
        <v>2668</v>
      </c>
      <c r="G5" s="67">
        <v>4817</v>
      </c>
      <c r="H5" s="67">
        <v>4863</v>
      </c>
      <c r="I5" s="74">
        <v>0.64622984163882025</v>
      </c>
      <c r="J5" s="33">
        <v>124</v>
      </c>
      <c r="K5" s="23">
        <v>6438</v>
      </c>
      <c r="L5" s="75">
        <v>0.31178265291297397</v>
      </c>
      <c r="M5" s="19">
        <v>495</v>
      </c>
      <c r="N5" s="18">
        <v>867</v>
      </c>
      <c r="O5" s="65">
        <v>4.1987505448205724E-2</v>
      </c>
      <c r="P5" s="2"/>
    </row>
    <row r="6" spans="1:16" s="4" customFormat="1" x14ac:dyDescent="0.3">
      <c r="A6" s="70" t="s">
        <v>18</v>
      </c>
      <c r="B6" s="73">
        <v>13728</v>
      </c>
      <c r="C6" s="71">
        <v>1310</v>
      </c>
      <c r="D6" s="66">
        <v>9375</v>
      </c>
      <c r="E6" s="67">
        <v>511</v>
      </c>
      <c r="F6" s="67">
        <v>2313</v>
      </c>
      <c r="G6" s="67">
        <v>3782</v>
      </c>
      <c r="H6" s="67">
        <v>2769</v>
      </c>
      <c r="I6" s="74">
        <v>0.68291083916083917</v>
      </c>
      <c r="J6" s="29">
        <v>87</v>
      </c>
      <c r="K6" s="16">
        <v>3931</v>
      </c>
      <c r="L6" s="75">
        <v>0.28634906759906759</v>
      </c>
      <c r="M6" s="21">
        <v>242</v>
      </c>
      <c r="N6" s="22">
        <v>422</v>
      </c>
      <c r="O6" s="65">
        <v>3.074009324009324E-2</v>
      </c>
    </row>
    <row r="7" spans="1:16" s="3" customFormat="1" x14ac:dyDescent="0.3">
      <c r="A7" s="70" t="s">
        <v>15</v>
      </c>
      <c r="B7" s="72">
        <v>21767</v>
      </c>
      <c r="C7" s="71">
        <v>2444</v>
      </c>
      <c r="D7" s="66">
        <v>15180</v>
      </c>
      <c r="E7" s="67">
        <v>1044</v>
      </c>
      <c r="F7" s="67">
        <v>3678</v>
      </c>
      <c r="G7" s="67">
        <v>5017</v>
      </c>
      <c r="H7" s="67">
        <v>5441</v>
      </c>
      <c r="I7" s="74">
        <v>0.69738595121054803</v>
      </c>
      <c r="J7" s="29">
        <v>130</v>
      </c>
      <c r="K7" s="16">
        <v>5944</v>
      </c>
      <c r="L7" s="75">
        <v>0.27307391923554003</v>
      </c>
      <c r="M7" s="19">
        <v>390</v>
      </c>
      <c r="N7" s="18">
        <v>643</v>
      </c>
      <c r="O7" s="65">
        <v>2.9540129553911883E-2</v>
      </c>
      <c r="P7" s="2"/>
    </row>
    <row r="8" spans="1:16" s="4" customFormat="1" x14ac:dyDescent="0.3">
      <c r="A8" s="70" t="s">
        <v>19</v>
      </c>
      <c r="B8" s="72">
        <v>13245</v>
      </c>
      <c r="C8" s="71">
        <v>1069</v>
      </c>
      <c r="D8" s="66">
        <v>8476</v>
      </c>
      <c r="E8" s="67">
        <v>1983</v>
      </c>
      <c r="F8" s="67">
        <v>1724</v>
      </c>
      <c r="G8" s="67">
        <v>2380</v>
      </c>
      <c r="H8" s="67">
        <v>2389</v>
      </c>
      <c r="I8" s="74">
        <v>0.63993959984899962</v>
      </c>
      <c r="J8" s="29">
        <v>78</v>
      </c>
      <c r="K8" s="16">
        <v>4379</v>
      </c>
      <c r="L8" s="75">
        <v>0.33061532653831632</v>
      </c>
      <c r="M8" s="21">
        <v>274</v>
      </c>
      <c r="N8" s="22">
        <v>390</v>
      </c>
      <c r="O8" s="65">
        <v>2.9445073612684031E-2</v>
      </c>
    </row>
    <row r="9" spans="1:16" s="3" customFormat="1" x14ac:dyDescent="0.3">
      <c r="A9" s="70" t="s">
        <v>27</v>
      </c>
      <c r="B9" s="72">
        <v>30475</v>
      </c>
      <c r="C9" s="71">
        <v>4577</v>
      </c>
      <c r="D9" s="66">
        <v>21544</v>
      </c>
      <c r="E9" s="67">
        <v>1881</v>
      </c>
      <c r="F9" s="67">
        <v>4414</v>
      </c>
      <c r="G9" s="67">
        <v>6515</v>
      </c>
      <c r="H9" s="67">
        <v>8734</v>
      </c>
      <c r="I9" s="74">
        <v>0.70694011484823627</v>
      </c>
      <c r="J9" s="29">
        <v>167</v>
      </c>
      <c r="K9" s="16">
        <v>8055</v>
      </c>
      <c r="L9" s="75">
        <v>0.26431501230516818</v>
      </c>
      <c r="M9" s="19">
        <v>554</v>
      </c>
      <c r="N9" s="18">
        <v>876</v>
      </c>
      <c r="O9" s="65">
        <v>2.8744872846595569E-2</v>
      </c>
      <c r="P9" s="2"/>
    </row>
    <row r="10" spans="1:16" x14ac:dyDescent="0.3">
      <c r="A10" s="13" t="s">
        <v>49</v>
      </c>
      <c r="B10" s="5"/>
      <c r="C10" s="5"/>
    </row>
    <row r="11" spans="1:16" s="10" customFormat="1" x14ac:dyDescent="0.3">
      <c r="A11" s="5"/>
      <c r="B11" s="5"/>
      <c r="C11" s="5"/>
    </row>
    <row r="12" spans="1:16" x14ac:dyDescent="0.3">
      <c r="A12" s="14" t="s">
        <v>50</v>
      </c>
      <c r="C12" s="5"/>
      <c r="I12" s="14"/>
    </row>
    <row r="13" spans="1:16" x14ac:dyDescent="0.3">
      <c r="A13" s="5"/>
      <c r="B13" s="5"/>
      <c r="C13" s="5"/>
    </row>
    <row r="14" spans="1:16" x14ac:dyDescent="0.3">
      <c r="A14" s="5"/>
      <c r="B14" s="5"/>
      <c r="C14" s="5"/>
      <c r="K14" s="15"/>
      <c r="L14" s="15"/>
      <c r="M14" s="15"/>
      <c r="N14" s="15"/>
      <c r="O14" s="15"/>
    </row>
    <row r="15" spans="1:16" x14ac:dyDescent="0.3">
      <c r="A15" s="5"/>
      <c r="B15" s="5"/>
      <c r="C15" s="5"/>
      <c r="K15" s="15"/>
      <c r="L15" s="15"/>
      <c r="M15" s="15"/>
      <c r="N15" s="15"/>
      <c r="O15" s="15"/>
    </row>
    <row r="16" spans="1:16" x14ac:dyDescent="0.3">
      <c r="A16" s="5"/>
      <c r="B16" s="5"/>
      <c r="C16" s="5"/>
      <c r="J16" s="15"/>
      <c r="K16" s="15"/>
      <c r="L16" s="15"/>
      <c r="M16" s="15"/>
      <c r="N16" s="15"/>
      <c r="O16" s="15"/>
    </row>
    <row r="17" spans="1:16" x14ac:dyDescent="0.3">
      <c r="A17" s="5"/>
      <c r="B17" s="5"/>
      <c r="C17" s="5"/>
      <c r="J17" s="15"/>
      <c r="K17" s="15"/>
      <c r="L17" s="15"/>
      <c r="M17" s="15"/>
      <c r="N17" s="15"/>
      <c r="O17" s="15"/>
    </row>
    <row r="18" spans="1:16" x14ac:dyDescent="0.3">
      <c r="A18" s="5"/>
      <c r="B18" s="5"/>
      <c r="C18" s="5"/>
      <c r="J18" s="15"/>
      <c r="K18" s="15"/>
      <c r="L18" s="15"/>
      <c r="M18" s="15"/>
      <c r="N18" s="15"/>
      <c r="O18" s="15"/>
    </row>
    <row r="19" spans="1:16" x14ac:dyDescent="0.3">
      <c r="A19" s="5"/>
      <c r="B19" s="5"/>
      <c r="C19" s="5"/>
      <c r="J19" s="15"/>
      <c r="K19" s="15"/>
      <c r="L19" s="15"/>
      <c r="M19" s="15"/>
      <c r="N19" s="15"/>
      <c r="O19" s="15"/>
    </row>
    <row r="20" spans="1:16" x14ac:dyDescent="0.3">
      <c r="A20" s="5"/>
      <c r="B20" s="5"/>
      <c r="C20" s="5"/>
      <c r="J20" s="15"/>
      <c r="K20" s="15"/>
      <c r="L20" s="15"/>
      <c r="M20" s="15"/>
      <c r="N20" s="15"/>
      <c r="O20" s="15"/>
    </row>
    <row r="21" spans="1:16" x14ac:dyDescent="0.3">
      <c r="A21" s="5"/>
      <c r="B21" s="5"/>
      <c r="C21" s="5"/>
      <c r="J21" s="15"/>
      <c r="K21" s="15"/>
      <c r="L21" s="15"/>
      <c r="M21" s="15"/>
      <c r="N21" s="15"/>
      <c r="O21" s="15"/>
    </row>
    <row r="22" spans="1:16" x14ac:dyDescent="0.3">
      <c r="A22" s="5"/>
      <c r="B22" s="5"/>
      <c r="C22" s="5"/>
    </row>
    <row r="23" spans="1:16" x14ac:dyDescent="0.3">
      <c r="A23" s="5"/>
      <c r="B23" s="5"/>
      <c r="C23" s="5"/>
    </row>
    <row r="24" spans="1:16" x14ac:dyDescent="0.3">
      <c r="A24" s="5"/>
      <c r="B24" s="5"/>
      <c r="C24" s="5"/>
    </row>
    <row r="25" spans="1:16" x14ac:dyDescent="0.3">
      <c r="A25" s="5"/>
      <c r="B25" s="5"/>
      <c r="C25" s="5"/>
    </row>
    <row r="26" spans="1:16" x14ac:dyDescent="0.3">
      <c r="A26" s="5"/>
      <c r="B26" s="5"/>
      <c r="C26" s="5"/>
    </row>
    <row r="27" spans="1:16" x14ac:dyDescent="0.3">
      <c r="B27" s="5"/>
    </row>
    <row r="28" spans="1:16" x14ac:dyDescent="0.3">
      <c r="B28" s="5"/>
      <c r="C28" s="5"/>
    </row>
    <row r="29" spans="1:16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x14ac:dyDescent="0.3">
      <c r="A30" s="6" t="s">
        <v>46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</sheetData>
  <sortState xmlns:xlrd2="http://schemas.microsoft.com/office/spreadsheetml/2017/richdata2" ref="A32:P53">
    <sortCondition descending="1" ref="P32:P53"/>
  </sortState>
  <mergeCells count="11">
    <mergeCell ref="D3:H3"/>
    <mergeCell ref="A3:A4"/>
    <mergeCell ref="B3:B4"/>
    <mergeCell ref="C3:C4"/>
    <mergeCell ref="I3:I4"/>
    <mergeCell ref="O3:O4"/>
    <mergeCell ref="J3:J4"/>
    <mergeCell ref="K3:K4"/>
    <mergeCell ref="L3:L4"/>
    <mergeCell ref="M3:M4"/>
    <mergeCell ref="N3:N4"/>
  </mergeCells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Tablica 1</vt:lpstr>
      <vt:lpstr>Grafikon 1._poduzetnici</vt:lpstr>
      <vt:lpstr>Grafikon 2. proračuni</vt:lpstr>
      <vt:lpstr>Grafikon 3. neprofitni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Škara</dc:creator>
  <cp:lastModifiedBy>Maja Klarić</cp:lastModifiedBy>
  <dcterms:created xsi:type="dcterms:W3CDTF">2018-02-16T09:16:03Z</dcterms:created>
  <dcterms:modified xsi:type="dcterms:W3CDTF">2024-02-09T08:59:34Z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2024-02-09T08:59:34Z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8789c113-2fec-4fed-947c-0c29df92b466</vt:lpwstr>
  </property>
  <property fmtid="{D5CDD505-2E9C-101B-9397-08002B2CF9AE}" pid="8" name="MSIP_Label_d1ab742f-39a8-4a62-9744-1e8791e01e71_ContentBits">
    <vt:lpwstr>0</vt:lpwstr>
  </property>
</Properties>
</file>